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gae\Desktop\"/>
    </mc:Choice>
  </mc:AlternateContent>
  <xr:revisionPtr revIDLastSave="0" documentId="13_ncr:1_{98BE7611-AE80-435D-966B-7CFD1449EDEC}" xr6:coauthVersionLast="47" xr6:coauthVersionMax="47" xr10:uidLastSave="{00000000-0000-0000-0000-000000000000}"/>
  <bookViews>
    <workbookView xWindow="-108" yWindow="-108" windowWidth="23256" windowHeight="13896" xr2:uid="{0E157066-6526-47E0-80B3-581A2B77C707}"/>
  </bookViews>
  <sheets>
    <sheet name="総経費及び対象経費支出予定内訳表(記入例）" sheetId="12" r:id="rId1"/>
    <sheet name="総経費及び対象経費支出予定内訳表　入力用 " sheetId="13" r:id="rId2"/>
  </sheets>
  <definedNames>
    <definedName name="_xlnm.Print_Area" localSheetId="1">'総経費及び対象経費支出予定内訳表　入力用 '!$A$1:$AF$63</definedName>
    <definedName name="_xlnm.Print_Area" localSheetId="0">'総経費及び対象経費支出予定内訳表(記入例）'!$A$1:$AF$63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61" i="13" l="1"/>
  <c r="B59" i="13" s="1"/>
  <c r="AF59" i="13" s="1"/>
  <c r="P60" i="13"/>
  <c r="P59" i="13"/>
  <c r="AE58" i="13"/>
  <c r="P58" i="13"/>
  <c r="AE57" i="13"/>
  <c r="P57" i="13"/>
  <c r="B57" i="13" s="1"/>
  <c r="AE56" i="13"/>
  <c r="P56" i="13"/>
  <c r="AE55" i="13"/>
  <c r="P55" i="13"/>
  <c r="AE54" i="13"/>
  <c r="P54" i="13"/>
  <c r="AE53" i="13"/>
  <c r="P53" i="13"/>
  <c r="AE52" i="13"/>
  <c r="P52" i="13"/>
  <c r="AE51" i="13"/>
  <c r="P51" i="13"/>
  <c r="AE50" i="13"/>
  <c r="P50" i="13"/>
  <c r="AE49" i="13"/>
  <c r="P49" i="13"/>
  <c r="AE48" i="13"/>
  <c r="P48" i="13"/>
  <c r="AE47" i="13"/>
  <c r="P47" i="13"/>
  <c r="AE46" i="13"/>
  <c r="P46" i="13"/>
  <c r="AE45" i="13"/>
  <c r="P45" i="13"/>
  <c r="AE44" i="13"/>
  <c r="P44" i="13"/>
  <c r="AE43" i="13"/>
  <c r="P43" i="13"/>
  <c r="AE42" i="13"/>
  <c r="P42" i="13"/>
  <c r="AE41" i="13"/>
  <c r="P41" i="13"/>
  <c r="AE40" i="13"/>
  <c r="P40" i="13"/>
  <c r="AE39" i="13"/>
  <c r="P39" i="13"/>
  <c r="AE38" i="13"/>
  <c r="P38" i="13"/>
  <c r="AE37" i="13"/>
  <c r="P37" i="13"/>
  <c r="AE36" i="13"/>
  <c r="P36" i="13"/>
  <c r="AE35" i="13"/>
  <c r="P35" i="13"/>
  <c r="AE34" i="13"/>
  <c r="P34" i="13"/>
  <c r="AE33" i="13"/>
  <c r="P33" i="13"/>
  <c r="AE32" i="13"/>
  <c r="P32" i="13"/>
  <c r="AE31" i="13"/>
  <c r="P31" i="13"/>
  <c r="AE30" i="13"/>
  <c r="P30" i="13"/>
  <c r="AE29" i="13"/>
  <c r="P29" i="13"/>
  <c r="AE28" i="13"/>
  <c r="P28" i="13"/>
  <c r="AE27" i="13"/>
  <c r="P27" i="13"/>
  <c r="AE26" i="13"/>
  <c r="P26" i="13"/>
  <c r="AE25" i="13"/>
  <c r="P25" i="13"/>
  <c r="AE24" i="13"/>
  <c r="P24" i="13"/>
  <c r="AE23" i="13"/>
  <c r="P23" i="13"/>
  <c r="AE22" i="13"/>
  <c r="P22" i="13"/>
  <c r="AE21" i="13"/>
  <c r="P21" i="13"/>
  <c r="AE20" i="13"/>
  <c r="P20" i="13"/>
  <c r="AE19" i="13"/>
  <c r="P19" i="13"/>
  <c r="AE18" i="13"/>
  <c r="P18" i="13"/>
  <c r="AE17" i="13"/>
  <c r="P17" i="13"/>
  <c r="AE16" i="13"/>
  <c r="P16" i="13"/>
  <c r="AE15" i="13"/>
  <c r="P15" i="13"/>
  <c r="AE14" i="13"/>
  <c r="P14" i="13"/>
  <c r="AE13" i="13"/>
  <c r="P13" i="13"/>
  <c r="AE12" i="13"/>
  <c r="P12" i="13"/>
  <c r="B12" i="13" s="1"/>
  <c r="AE11" i="13"/>
  <c r="P11" i="13"/>
  <c r="B9" i="13" s="1"/>
  <c r="AE10" i="13"/>
  <c r="P10" i="13"/>
  <c r="AE9" i="13"/>
  <c r="P9" i="13"/>
  <c r="AE17" i="12"/>
  <c r="P17" i="12"/>
  <c r="P61" i="12"/>
  <c r="P60" i="12"/>
  <c r="P59" i="12"/>
  <c r="AE58" i="12"/>
  <c r="P58" i="12"/>
  <c r="AE57" i="12"/>
  <c r="P57" i="12"/>
  <c r="AE56" i="12"/>
  <c r="P56" i="12"/>
  <c r="AE55" i="12"/>
  <c r="P55" i="12"/>
  <c r="AE54" i="12"/>
  <c r="P54" i="12"/>
  <c r="AE53" i="12"/>
  <c r="P53" i="12"/>
  <c r="AE52" i="12"/>
  <c r="P52" i="12"/>
  <c r="AE51" i="12"/>
  <c r="P51" i="12"/>
  <c r="AE50" i="12"/>
  <c r="P50" i="12"/>
  <c r="AE49" i="12"/>
  <c r="P49" i="12"/>
  <c r="AE48" i="12"/>
  <c r="P48" i="12"/>
  <c r="AE47" i="12"/>
  <c r="P47" i="12"/>
  <c r="AE46" i="12"/>
  <c r="P46" i="12"/>
  <c r="AE45" i="12"/>
  <c r="P45" i="12"/>
  <c r="AE44" i="12"/>
  <c r="P44" i="12"/>
  <c r="AE43" i="12"/>
  <c r="P43" i="12"/>
  <c r="AE42" i="12"/>
  <c r="P42" i="12"/>
  <c r="AE41" i="12"/>
  <c r="P41" i="12"/>
  <c r="AE40" i="12"/>
  <c r="P40" i="12"/>
  <c r="AE39" i="12"/>
  <c r="P39" i="12"/>
  <c r="AE38" i="12"/>
  <c r="P38" i="12"/>
  <c r="AE37" i="12"/>
  <c r="P37" i="12"/>
  <c r="AE36" i="12"/>
  <c r="P36" i="12"/>
  <c r="AE35" i="12"/>
  <c r="P35" i="12"/>
  <c r="AE34" i="12"/>
  <c r="P34" i="12"/>
  <c r="AE33" i="12"/>
  <c r="P33" i="12"/>
  <c r="AE32" i="12"/>
  <c r="P32" i="12"/>
  <c r="AE31" i="12"/>
  <c r="P31" i="12"/>
  <c r="AE30" i="12"/>
  <c r="P30" i="12"/>
  <c r="AE29" i="12"/>
  <c r="P29" i="12"/>
  <c r="AE28" i="12"/>
  <c r="P28" i="12"/>
  <c r="AE27" i="12"/>
  <c r="P27" i="12"/>
  <c r="AE26" i="12"/>
  <c r="P26" i="12"/>
  <c r="AE25" i="12"/>
  <c r="P25" i="12"/>
  <c r="AE24" i="12"/>
  <c r="P24" i="12"/>
  <c r="AE23" i="12"/>
  <c r="P23" i="12"/>
  <c r="AE22" i="12"/>
  <c r="P22" i="12"/>
  <c r="AE21" i="12"/>
  <c r="P21" i="12"/>
  <c r="AE20" i="12"/>
  <c r="P20" i="12"/>
  <c r="AE19" i="12"/>
  <c r="P19" i="12"/>
  <c r="AE18" i="12"/>
  <c r="P18" i="12"/>
  <c r="AE16" i="12"/>
  <c r="P16" i="12"/>
  <c r="AE15" i="12"/>
  <c r="P15" i="12"/>
  <c r="AE14" i="12"/>
  <c r="P14" i="12"/>
  <c r="AE13" i="12"/>
  <c r="P13" i="12"/>
  <c r="AE12" i="12"/>
  <c r="P12" i="12"/>
  <c r="AE11" i="12"/>
  <c r="P11" i="12"/>
  <c r="AE10" i="12"/>
  <c r="P10" i="12"/>
  <c r="AE9" i="12"/>
  <c r="P9" i="12"/>
  <c r="Q9" i="13" l="1"/>
  <c r="AF9" i="13" s="1"/>
  <c r="Q57" i="13"/>
  <c r="AF57" i="13" s="1"/>
  <c r="Q53" i="13"/>
  <c r="Q15" i="13"/>
  <c r="Q39" i="13"/>
  <c r="Q29" i="13"/>
  <c r="Q33" i="13"/>
  <c r="Q12" i="13"/>
  <c r="AF12" i="13" s="1"/>
  <c r="Q24" i="13"/>
  <c r="Q48" i="13"/>
  <c r="B53" i="13"/>
  <c r="B39" i="13"/>
  <c r="B29" i="13"/>
  <c r="B48" i="13"/>
  <c r="AF48" i="13" s="1"/>
  <c r="B43" i="13"/>
  <c r="Q43" i="13"/>
  <c r="AF43" i="13" s="1"/>
  <c r="B33" i="13"/>
  <c r="B24" i="13"/>
  <c r="Q19" i="13"/>
  <c r="B19" i="13"/>
  <c r="AF19" i="13" s="1"/>
  <c r="B15" i="13"/>
  <c r="Q12" i="12"/>
  <c r="B25" i="12"/>
  <c r="Q57" i="12"/>
  <c r="Q40" i="12"/>
  <c r="Q34" i="12"/>
  <c r="Q15" i="12"/>
  <c r="B49" i="12"/>
  <c r="B34" i="12"/>
  <c r="Q25" i="12"/>
  <c r="B53" i="12"/>
  <c r="Q9" i="12"/>
  <c r="B12" i="12"/>
  <c r="B40" i="12"/>
  <c r="B59" i="12"/>
  <c r="AF59" i="12" s="1"/>
  <c r="Q49" i="12"/>
  <c r="Q30" i="12"/>
  <c r="B15" i="12"/>
  <c r="B30" i="12"/>
  <c r="B20" i="12"/>
  <c r="Q44" i="12"/>
  <c r="Q53" i="12"/>
  <c r="B57" i="12"/>
  <c r="Q20" i="12"/>
  <c r="AF20" i="12" s="1"/>
  <c r="B44" i="12"/>
  <c r="B9" i="12"/>
  <c r="AF53" i="13" l="1"/>
  <c r="AF39" i="13"/>
  <c r="AF29" i="13"/>
  <c r="AF33" i="13"/>
  <c r="AF34" i="12"/>
  <c r="AF25" i="12"/>
  <c r="AF57" i="12"/>
  <c r="AF12" i="12"/>
  <c r="Q62" i="13"/>
  <c r="AF24" i="13"/>
  <c r="B62" i="13"/>
  <c r="AF15" i="13"/>
  <c r="AF62" i="13" s="1"/>
  <c r="AF49" i="12"/>
  <c r="AF53" i="12"/>
  <c r="AF44" i="12"/>
  <c r="AF40" i="12"/>
  <c r="AF30" i="12"/>
  <c r="AF15" i="12"/>
  <c r="AF9" i="12"/>
  <c r="Q62" i="12"/>
  <c r="Q63" i="12" s="1"/>
  <c r="B62" i="12"/>
  <c r="AF62" i="12" l="1"/>
</calcChain>
</file>

<file path=xl/sharedStrings.xml><?xml version="1.0" encoding="utf-8"?>
<sst xmlns="http://schemas.openxmlformats.org/spreadsheetml/2006/main" count="1133" uniqueCount="87">
  <si>
    <t>積算内訳</t>
    <rPh sb="0" eb="2">
      <t>セキサン</t>
    </rPh>
    <rPh sb="2" eb="4">
      <t>ウチワケ</t>
    </rPh>
    <phoneticPr fontId="3"/>
  </si>
  <si>
    <t>合計</t>
    <rPh sb="0" eb="2">
      <t>ゴウケイ</t>
    </rPh>
    <phoneticPr fontId="3"/>
  </si>
  <si>
    <t>×</t>
    <phoneticPr fontId="3"/>
  </si>
  <si>
    <t>諸謝金</t>
    <rPh sb="0" eb="3">
      <t>ショシャキン</t>
    </rPh>
    <phoneticPr fontId="3"/>
  </si>
  <si>
    <t>アルバイト代</t>
    <rPh sb="5" eb="6">
      <t>ダイ</t>
    </rPh>
    <phoneticPr fontId="3"/>
  </si>
  <si>
    <t>旅費</t>
    <rPh sb="0" eb="2">
      <t>リョヒ</t>
    </rPh>
    <phoneticPr fontId="3"/>
  </si>
  <si>
    <t>使用料及び賃借料</t>
    <rPh sb="0" eb="2">
      <t>シヨウ</t>
    </rPh>
    <rPh sb="2" eb="3">
      <t>リョウ</t>
    </rPh>
    <rPh sb="3" eb="4">
      <t>オヨ</t>
    </rPh>
    <rPh sb="5" eb="8">
      <t>チンシャクリョウ</t>
    </rPh>
    <phoneticPr fontId="3"/>
  </si>
  <si>
    <t>印刷製本費</t>
    <rPh sb="0" eb="2">
      <t>インサツ</t>
    </rPh>
    <rPh sb="2" eb="4">
      <t>セイホン</t>
    </rPh>
    <rPh sb="4" eb="5">
      <t>ヒ</t>
    </rPh>
    <phoneticPr fontId="3"/>
  </si>
  <si>
    <t>資料購入費</t>
    <rPh sb="0" eb="2">
      <t>シリョウ</t>
    </rPh>
    <rPh sb="2" eb="5">
      <t>コウニュウヒ</t>
    </rPh>
    <phoneticPr fontId="3"/>
  </si>
  <si>
    <t>消耗品費</t>
    <rPh sb="0" eb="2">
      <t>ショウモウ</t>
    </rPh>
    <rPh sb="2" eb="3">
      <t>ヒン</t>
    </rPh>
    <rPh sb="3" eb="4">
      <t>ヒ</t>
    </rPh>
    <phoneticPr fontId="3"/>
  </si>
  <si>
    <t>測定器材費</t>
    <rPh sb="0" eb="2">
      <t>ソクテイ</t>
    </rPh>
    <rPh sb="2" eb="4">
      <t>キザイ</t>
    </rPh>
    <rPh sb="4" eb="5">
      <t>ヒ</t>
    </rPh>
    <phoneticPr fontId="3"/>
  </si>
  <si>
    <t>雑役務費</t>
    <rPh sb="0" eb="1">
      <t>ザツ</t>
    </rPh>
    <rPh sb="1" eb="4">
      <t>エキムヒ</t>
    </rPh>
    <phoneticPr fontId="3"/>
  </si>
  <si>
    <t>保険料</t>
    <rPh sb="0" eb="3">
      <t>ホケンリョウ</t>
    </rPh>
    <phoneticPr fontId="3"/>
  </si>
  <si>
    <t>＝</t>
    <phoneticPr fontId="3"/>
  </si>
  <si>
    <t>×　</t>
    <phoneticPr fontId="3"/>
  </si>
  <si>
    <t>内容</t>
    <rPh sb="0" eb="2">
      <t>ナイヨウ</t>
    </rPh>
    <phoneticPr fontId="3"/>
  </si>
  <si>
    <t>単価</t>
    <rPh sb="0" eb="2">
      <t>タンカ</t>
    </rPh>
    <phoneticPr fontId="3"/>
  </si>
  <si>
    <t>数量</t>
    <rPh sb="0" eb="2">
      <t>スウリョウ</t>
    </rPh>
    <phoneticPr fontId="3"/>
  </si>
  <si>
    <t>小計</t>
    <rPh sb="0" eb="2">
      <t>ショウケイ</t>
    </rPh>
    <phoneticPr fontId="3"/>
  </si>
  <si>
    <t>その他経費</t>
    <rPh sb="2" eb="3">
      <t>タ</t>
    </rPh>
    <rPh sb="3" eb="5">
      <t>ケイヒ</t>
    </rPh>
    <phoneticPr fontId="3"/>
  </si>
  <si>
    <t>金額</t>
    <rPh sb="0" eb="2">
      <t>キンガク</t>
    </rPh>
    <phoneticPr fontId="3"/>
  </si>
  <si>
    <t>科目</t>
    <rPh sb="0" eb="2">
      <t>カモク</t>
    </rPh>
    <phoneticPr fontId="3"/>
  </si>
  <si>
    <t>総経費（A)</t>
    <rPh sb="0" eb="3">
      <t>ソウケイヒ</t>
    </rPh>
    <phoneticPr fontId="3"/>
  </si>
  <si>
    <t>助成対象経費（B)</t>
    <rPh sb="0" eb="2">
      <t>ジョセイ</t>
    </rPh>
    <rPh sb="2" eb="4">
      <t>タイショウ</t>
    </rPh>
    <rPh sb="4" eb="6">
      <t>ケイヒ</t>
    </rPh>
    <phoneticPr fontId="3"/>
  </si>
  <si>
    <t>助成対象外経費</t>
    <rPh sb="0" eb="2">
      <t>ジョセイ</t>
    </rPh>
    <rPh sb="2" eb="4">
      <t>タイショウ</t>
    </rPh>
    <rPh sb="4" eb="5">
      <t>ガイ</t>
    </rPh>
    <rPh sb="5" eb="7">
      <t>ケイヒ</t>
    </rPh>
    <phoneticPr fontId="3"/>
  </si>
  <si>
    <t>（A-B)</t>
    <phoneticPr fontId="3"/>
  </si>
  <si>
    <t>助成申請額</t>
    <rPh sb="0" eb="2">
      <t>ジョセイ</t>
    </rPh>
    <rPh sb="2" eb="4">
      <t>シンセイ</t>
    </rPh>
    <rPh sb="4" eb="5">
      <t>ガク</t>
    </rPh>
    <phoneticPr fontId="3"/>
  </si>
  <si>
    <t>←上記合計額を千円未満切捨て。ただし、上記合計額が募集要項の４に定める上限額を越えている場合は、当該上限額を記入。</t>
    <phoneticPr fontId="3"/>
  </si>
  <si>
    <t>通信運搬費</t>
    <rPh sb="0" eb="5">
      <t>ツウシンウンパンヒ</t>
    </rPh>
    <phoneticPr fontId="3"/>
  </si>
  <si>
    <t>会議費</t>
    <rPh sb="0" eb="2">
      <t>カイギ</t>
    </rPh>
    <rPh sb="2" eb="3">
      <t>ヒ</t>
    </rPh>
    <phoneticPr fontId="3"/>
  </si>
  <si>
    <t>（助成対象外経費）</t>
    <rPh sb="1" eb="3">
      <t>ジョセイ</t>
    </rPh>
    <rPh sb="3" eb="5">
      <t>タイショウ</t>
    </rPh>
    <rPh sb="5" eb="6">
      <t>ガイ</t>
    </rPh>
    <rPh sb="6" eb="8">
      <t>ケイヒ</t>
    </rPh>
    <phoneticPr fontId="3"/>
  </si>
  <si>
    <t>円</t>
    <rPh sb="0" eb="1">
      <t>エン</t>
    </rPh>
    <phoneticPr fontId="3"/>
  </si>
  <si>
    <t>名</t>
  </si>
  <si>
    <t>回</t>
  </si>
  <si>
    <t>時間</t>
  </si>
  <si>
    <t>個</t>
  </si>
  <si>
    <t>　</t>
  </si>
  <si>
    <t>総経費および対象経費支出予定内訳表（入力用）</t>
    <rPh sb="0" eb="3">
      <t>ソウケイヒ</t>
    </rPh>
    <rPh sb="6" eb="8">
      <t>タイショウ</t>
    </rPh>
    <rPh sb="8" eb="10">
      <t>ケイヒ</t>
    </rPh>
    <rPh sb="10" eb="17">
      <t>シシュツヨテイウチワケヒョウ</t>
    </rPh>
    <rPh sb="18" eb="21">
      <t>ニュウリョクヨウ</t>
    </rPh>
    <phoneticPr fontId="3"/>
  </si>
  <si>
    <t>個</t>
    <phoneticPr fontId="3"/>
  </si>
  <si>
    <t>台</t>
  </si>
  <si>
    <t>氏名：</t>
    <rPh sb="0" eb="2">
      <t>シメイ</t>
    </rPh>
    <phoneticPr fontId="3"/>
  </si>
  <si>
    <t>研究課題名：</t>
    <rPh sb="0" eb="2">
      <t>ケンキュウ</t>
    </rPh>
    <rPh sb="2" eb="4">
      <t>カダイ</t>
    </rPh>
    <rPh sb="4" eb="5">
      <t>メイ</t>
    </rPh>
    <phoneticPr fontId="3"/>
  </si>
  <si>
    <t>枚</t>
  </si>
  <si>
    <t>冊</t>
  </si>
  <si>
    <t>式</t>
  </si>
  <si>
    <t>学識専門家への謝金</t>
    <rPh sb="0" eb="2">
      <t>ガクシキ</t>
    </rPh>
    <rPh sb="2" eb="5">
      <t>センモンカ</t>
    </rPh>
    <rPh sb="7" eb="9">
      <t>シャキン</t>
    </rPh>
    <phoneticPr fontId="3"/>
  </si>
  <si>
    <t>運動指導者への謝金（健康運動指導士）</t>
    <rPh sb="0" eb="2">
      <t>ウンドウ</t>
    </rPh>
    <rPh sb="2" eb="5">
      <t>シドウシャ</t>
    </rPh>
    <rPh sb="7" eb="9">
      <t>シャキン</t>
    </rPh>
    <rPh sb="10" eb="12">
      <t>ケンコウ</t>
    </rPh>
    <rPh sb="12" eb="14">
      <t>ウンドウ</t>
    </rPh>
    <rPh sb="14" eb="16">
      <t>シドウ</t>
    </rPh>
    <rPh sb="16" eb="17">
      <t>シ</t>
    </rPh>
    <phoneticPr fontId="3"/>
  </si>
  <si>
    <t>体力測定会運営</t>
    <rPh sb="0" eb="2">
      <t>タイリョク</t>
    </rPh>
    <rPh sb="2" eb="4">
      <t>ソクテイ</t>
    </rPh>
    <rPh sb="4" eb="5">
      <t>カイ</t>
    </rPh>
    <rPh sb="5" eb="7">
      <t>ウンエイ</t>
    </rPh>
    <phoneticPr fontId="3"/>
  </si>
  <si>
    <t>体力測定データ入力</t>
    <rPh sb="0" eb="2">
      <t>タイリョク</t>
    </rPh>
    <rPh sb="2" eb="4">
      <t>ソクテイ</t>
    </rPh>
    <rPh sb="7" eb="9">
      <t>ニュウリョク</t>
    </rPh>
    <phoneticPr fontId="3"/>
  </si>
  <si>
    <t>体力測定会旅費（横浜⇔東京）</t>
    <rPh sb="0" eb="2">
      <t>タイリョク</t>
    </rPh>
    <rPh sb="2" eb="4">
      <t>ソクテイ</t>
    </rPh>
    <rPh sb="4" eb="5">
      <t>カイ</t>
    </rPh>
    <rPh sb="5" eb="7">
      <t>リョヒ</t>
    </rPh>
    <rPh sb="8" eb="10">
      <t>ヨコハマ</t>
    </rPh>
    <rPh sb="11" eb="13">
      <t>トウキョウ</t>
    </rPh>
    <phoneticPr fontId="3"/>
  </si>
  <si>
    <t>体力測定会旅費　アルバイト（横浜⇔東京）</t>
    <rPh sb="0" eb="2">
      <t>タイリョク</t>
    </rPh>
    <rPh sb="2" eb="4">
      <t>ソクテイ</t>
    </rPh>
    <rPh sb="4" eb="5">
      <t>カイ</t>
    </rPh>
    <rPh sb="5" eb="7">
      <t>リョヒ</t>
    </rPh>
    <rPh sb="14" eb="16">
      <t>ヨコハマ</t>
    </rPh>
    <rPh sb="17" eb="19">
      <t>トウキョウ</t>
    </rPh>
    <phoneticPr fontId="3"/>
  </si>
  <si>
    <t>共同研究者　体力測定会旅費（福岡⇔東京）</t>
    <rPh sb="6" eb="11">
      <t>タイリョクソクテイカイ</t>
    </rPh>
    <rPh sb="11" eb="13">
      <t>リョヒ</t>
    </rPh>
    <rPh sb="14" eb="16">
      <t>フクオカ</t>
    </rPh>
    <rPh sb="17" eb="19">
      <t>トウキョウ</t>
    </rPh>
    <phoneticPr fontId="3"/>
  </si>
  <si>
    <t>共同研究者　宿泊費　</t>
    <rPh sb="0" eb="2">
      <t>キョウドウ</t>
    </rPh>
    <rPh sb="2" eb="4">
      <t>ケンキュウ</t>
    </rPh>
    <rPh sb="4" eb="5">
      <t>シャ</t>
    </rPh>
    <rPh sb="6" eb="9">
      <t>シュクハクヒ</t>
    </rPh>
    <phoneticPr fontId="3"/>
  </si>
  <si>
    <t>体力測定会会場</t>
    <rPh sb="0" eb="2">
      <t>タイリョク</t>
    </rPh>
    <rPh sb="2" eb="4">
      <t>ソクテイ</t>
    </rPh>
    <rPh sb="4" eb="5">
      <t>カイ</t>
    </rPh>
    <rPh sb="5" eb="7">
      <t>カイジョウ</t>
    </rPh>
    <phoneticPr fontId="3"/>
  </si>
  <si>
    <t>回</t>
    <phoneticPr fontId="3"/>
  </si>
  <si>
    <t>体力測定会　ＰＣモニターレンタル</t>
    <rPh sb="0" eb="5">
      <t>タイリョクソクテイカイ</t>
    </rPh>
    <phoneticPr fontId="3"/>
  </si>
  <si>
    <t>参加者募集チラシ印刷</t>
    <rPh sb="0" eb="3">
      <t>サンカシャ</t>
    </rPh>
    <rPh sb="3" eb="5">
      <t>ボシュウ</t>
    </rPh>
    <rPh sb="8" eb="10">
      <t>インサツ</t>
    </rPh>
    <phoneticPr fontId="3"/>
  </si>
  <si>
    <t>体力測定会　タブレットレンタル</t>
    <rPh sb="0" eb="2">
      <t>タイリョク</t>
    </rPh>
    <rPh sb="2" eb="4">
      <t>ソクテイ</t>
    </rPh>
    <rPh sb="4" eb="5">
      <t>カイ</t>
    </rPh>
    <phoneticPr fontId="3"/>
  </si>
  <si>
    <t>体力測定用紙印刷</t>
    <rPh sb="0" eb="2">
      <t>タイリョク</t>
    </rPh>
    <rPh sb="2" eb="4">
      <t>ソクテイ</t>
    </rPh>
    <rPh sb="4" eb="6">
      <t>ヨウシ</t>
    </rPh>
    <rPh sb="6" eb="8">
      <t>インサツ</t>
    </rPh>
    <phoneticPr fontId="3"/>
  </si>
  <si>
    <t>枚</t>
    <phoneticPr fontId="3"/>
  </si>
  <si>
    <t>体力測定フィードバック用紙印刷</t>
    <rPh sb="0" eb="2">
      <t>タイリョク</t>
    </rPh>
    <rPh sb="2" eb="4">
      <t>ソクテイ</t>
    </rPh>
    <rPh sb="11" eb="13">
      <t>ヨウシ</t>
    </rPh>
    <rPh sb="13" eb="15">
      <t>インサツ</t>
    </rPh>
    <phoneticPr fontId="3"/>
  </si>
  <si>
    <t>解析ソフトSPSS　サブスクリプション契約</t>
    <rPh sb="0" eb="2">
      <t>カイセキ</t>
    </rPh>
    <rPh sb="19" eb="21">
      <t>ケイヤク</t>
    </rPh>
    <phoneticPr fontId="3"/>
  </si>
  <si>
    <t>ヶ月</t>
  </si>
  <si>
    <t>体力測定教本</t>
    <rPh sb="0" eb="2">
      <t>タイリョク</t>
    </rPh>
    <rPh sb="2" eb="4">
      <t>ソクテイ</t>
    </rPh>
    <rPh sb="4" eb="6">
      <t>キョウホン</t>
    </rPh>
    <phoneticPr fontId="3"/>
  </si>
  <si>
    <t>筆記用具</t>
    <rPh sb="0" eb="2">
      <t>ヒッキ</t>
    </rPh>
    <rPh sb="2" eb="4">
      <t>ヨウグ</t>
    </rPh>
    <phoneticPr fontId="3"/>
  </si>
  <si>
    <t>ファイル</t>
    <phoneticPr fontId="3"/>
  </si>
  <si>
    <t>データ保存ＵＳＢ</t>
    <rPh sb="3" eb="5">
      <t>ホゾン</t>
    </rPh>
    <phoneticPr fontId="3"/>
  </si>
  <si>
    <t>データ保存外付けハードディスク</t>
    <rPh sb="3" eb="5">
      <t>ホゾン</t>
    </rPh>
    <rPh sb="5" eb="6">
      <t>ソト</t>
    </rPh>
    <rPh sb="6" eb="7">
      <t>ヅ</t>
    </rPh>
    <phoneticPr fontId="3"/>
  </si>
  <si>
    <t>体組成計（ﾀﾆﾀT-1111)</t>
    <rPh sb="0" eb="3">
      <t>タイソセイ</t>
    </rPh>
    <rPh sb="3" eb="4">
      <t>ケイ</t>
    </rPh>
    <phoneticPr fontId="3"/>
  </si>
  <si>
    <t>体力測定フィードバック送付用　切手</t>
    <rPh sb="0" eb="4">
      <t>タイリョクソクテイ</t>
    </rPh>
    <rPh sb="11" eb="13">
      <t>ソウフ</t>
    </rPh>
    <rPh sb="13" eb="14">
      <t>ヨウ</t>
    </rPh>
    <rPh sb="15" eb="17">
      <t>キッテ</t>
    </rPh>
    <phoneticPr fontId="3"/>
  </si>
  <si>
    <t>関連資料送付用　レターパックライト</t>
    <rPh sb="0" eb="2">
      <t>カンレン</t>
    </rPh>
    <rPh sb="2" eb="4">
      <t>シリョウ</t>
    </rPh>
    <rPh sb="4" eb="6">
      <t>ソウフ</t>
    </rPh>
    <rPh sb="6" eb="7">
      <t>ヨウ</t>
    </rPh>
    <phoneticPr fontId="3"/>
  </si>
  <si>
    <t>研究対象者への御礼　クオカード</t>
    <rPh sb="0" eb="2">
      <t>ケンキュウ</t>
    </rPh>
    <rPh sb="2" eb="4">
      <t>タイショウ</t>
    </rPh>
    <rPh sb="4" eb="5">
      <t>シャ</t>
    </rPh>
    <rPh sb="7" eb="9">
      <t>オレイ</t>
    </rPh>
    <phoneticPr fontId="3"/>
  </si>
  <si>
    <t>体力測定会関連荷物　郵送代</t>
    <rPh sb="0" eb="2">
      <t>タイリョク</t>
    </rPh>
    <rPh sb="2" eb="4">
      <t>ソクテイ</t>
    </rPh>
    <rPh sb="4" eb="5">
      <t>カイ</t>
    </rPh>
    <rPh sb="5" eb="7">
      <t>カンレン</t>
    </rPh>
    <rPh sb="7" eb="9">
      <t>ニモツ</t>
    </rPh>
    <rPh sb="10" eb="12">
      <t>ユウソウ</t>
    </rPh>
    <rPh sb="12" eb="13">
      <t>ダイ</t>
    </rPh>
    <phoneticPr fontId="3"/>
  </si>
  <si>
    <t>参加者募集のための情報誌掲載料</t>
    <rPh sb="0" eb="3">
      <t>サンカシャ</t>
    </rPh>
    <rPh sb="3" eb="5">
      <t>ボシュウ</t>
    </rPh>
    <rPh sb="9" eb="12">
      <t>ジョウホウシ</t>
    </rPh>
    <rPh sb="12" eb="15">
      <t>ケイサイリョウ</t>
    </rPh>
    <phoneticPr fontId="3"/>
  </si>
  <si>
    <t>広報用リーフレット作成　イラスト作成料</t>
    <rPh sb="0" eb="3">
      <t>コウホウヨウ</t>
    </rPh>
    <rPh sb="9" eb="11">
      <t>サクセイ</t>
    </rPh>
    <rPh sb="16" eb="18">
      <t>サクセイ</t>
    </rPh>
    <rPh sb="18" eb="19">
      <t>リョウ</t>
    </rPh>
    <phoneticPr fontId="3"/>
  </si>
  <si>
    <t>体力測定会　スタッフお弁当代</t>
    <rPh sb="0" eb="5">
      <t>タイリョクソクテイカイ</t>
    </rPh>
    <rPh sb="11" eb="13">
      <t>ベントウ</t>
    </rPh>
    <rPh sb="13" eb="14">
      <t>ダイ</t>
    </rPh>
    <phoneticPr fontId="3"/>
  </si>
  <si>
    <t>体力測定会　スタッフ飲料代</t>
    <rPh sb="0" eb="2">
      <t>タイリョク</t>
    </rPh>
    <rPh sb="2" eb="4">
      <t>ソクテイ</t>
    </rPh>
    <rPh sb="4" eb="5">
      <t>カイ</t>
    </rPh>
    <rPh sb="10" eb="12">
      <t>インリョウ</t>
    </rPh>
    <rPh sb="12" eb="13">
      <t>ダイ</t>
    </rPh>
    <phoneticPr fontId="3"/>
  </si>
  <si>
    <t>体力測定会保険料（スタッフ含む）</t>
    <rPh sb="0" eb="2">
      <t>タイリョク</t>
    </rPh>
    <rPh sb="2" eb="4">
      <t>ソクテイ</t>
    </rPh>
    <rPh sb="4" eb="5">
      <t>カイ</t>
    </rPh>
    <rPh sb="5" eb="8">
      <t>ホケンリョウ</t>
    </rPh>
    <rPh sb="13" eb="14">
      <t>フク</t>
    </rPh>
    <phoneticPr fontId="3"/>
  </si>
  <si>
    <t>学会参加費</t>
    <rPh sb="0" eb="2">
      <t>ガッカイ</t>
    </rPh>
    <rPh sb="2" eb="4">
      <t>サンカ</t>
    </rPh>
    <rPh sb="4" eb="5">
      <t>ヒ</t>
    </rPh>
    <phoneticPr fontId="3"/>
  </si>
  <si>
    <t>学会参加旅費</t>
    <rPh sb="0" eb="2">
      <t>ガッカイ</t>
    </rPh>
    <rPh sb="2" eb="4">
      <t>サンカ</t>
    </rPh>
    <rPh sb="4" eb="6">
      <t>リョヒ</t>
    </rPh>
    <phoneticPr fontId="3"/>
  </si>
  <si>
    <t>広報用リーフレット作成料</t>
    <rPh sb="0" eb="3">
      <t>コウホウヨウ</t>
    </rPh>
    <rPh sb="9" eb="11">
      <t>サクセイ</t>
    </rPh>
    <rPh sb="11" eb="12">
      <t>リョウ</t>
    </rPh>
    <phoneticPr fontId="3"/>
  </si>
  <si>
    <t>歩数計（ｵﾑﾛﾝO-1111)</t>
    <rPh sb="0" eb="2">
      <t>ホスウ</t>
    </rPh>
    <rPh sb="2" eb="3">
      <t>ケイ</t>
    </rPh>
    <phoneticPr fontId="3"/>
  </si>
  <si>
    <t>研究代表者　体力測定会旅費（横浜⇔東京）</t>
    <rPh sb="0" eb="2">
      <t>ケンキュウ</t>
    </rPh>
    <rPh sb="2" eb="5">
      <t>ダイヒョウシャ</t>
    </rPh>
    <rPh sb="6" eb="8">
      <t>タイリョク</t>
    </rPh>
    <rPh sb="8" eb="10">
      <t>ソクテイ</t>
    </rPh>
    <rPh sb="10" eb="11">
      <t>カイ</t>
    </rPh>
    <rPh sb="11" eb="13">
      <t>リョヒ</t>
    </rPh>
    <rPh sb="14" eb="16">
      <t>ヨコハマ</t>
    </rPh>
    <rPh sb="17" eb="19">
      <t>トウキョウ</t>
    </rPh>
    <phoneticPr fontId="3"/>
  </si>
  <si>
    <r>
      <t>総経費および対象経費支出予定内訳表</t>
    </r>
    <r>
      <rPr>
        <b/>
        <sz val="14"/>
        <color rgb="FFFF0000"/>
        <rFont val="ＭＳ 明朝"/>
        <family val="1"/>
        <charset val="128"/>
      </rPr>
      <t>（記入例）</t>
    </r>
    <rPh sb="0" eb="3">
      <t>ソウケイヒ</t>
    </rPh>
    <rPh sb="6" eb="8">
      <t>タイショウ</t>
    </rPh>
    <rPh sb="8" eb="10">
      <t>ケイヒ</t>
    </rPh>
    <rPh sb="10" eb="17">
      <t>シシュツヨテイウチワケヒョウ</t>
    </rPh>
    <rPh sb="18" eb="20">
      <t>キニュウ</t>
    </rPh>
    <rPh sb="20" eb="21">
      <t>レイ</t>
    </rPh>
    <phoneticPr fontId="3"/>
  </si>
  <si>
    <t>学会参加に係る旅費等は助成対象外です</t>
    <rPh sb="0" eb="2">
      <t>ガッカイ</t>
    </rPh>
    <rPh sb="2" eb="4">
      <t>サンカ</t>
    </rPh>
    <rPh sb="5" eb="6">
      <t>カカ</t>
    </rPh>
    <rPh sb="7" eb="9">
      <t>リョヒ</t>
    </rPh>
    <rPh sb="9" eb="10">
      <t>ナド</t>
    </rPh>
    <rPh sb="11" eb="13">
      <t>ジョセイ</t>
    </rPh>
    <rPh sb="13" eb="15">
      <t>タイショウ</t>
    </rPh>
    <rPh sb="15" eb="16">
      <t>ガイ</t>
    </rPh>
    <phoneticPr fontId="3"/>
  </si>
  <si>
    <t>枚</t>
    <rPh sb="0" eb="1">
      <t>マイ</t>
    </rPh>
    <phoneticPr fontId="3"/>
  </si>
  <si>
    <t>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</si>
</sst>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sz val="11"/>
      <name val="ＭＳ 明朝"/>
      <family val="1"/>
      <charset val="128"/>
    </font>
    <font>
      <b/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8"/>
      <name val="ＭＳ 明朝"/>
      <family val="1"/>
      <charset val="128"/>
    </font>
    <font>
      <b/>
      <sz val="8"/>
      <name val="ＭＳ 明朝"/>
      <family val="1"/>
      <charset val="128"/>
    </font>
    <font>
      <b/>
      <sz val="9.5"/>
      <name val="ＭＳ 明朝"/>
      <family val="1"/>
      <charset val="128"/>
    </font>
    <font>
      <b/>
      <sz val="14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b/>
      <sz val="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9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/>
      <diagonal style="thin">
        <color indexed="64"/>
      </diagonal>
    </border>
    <border diagonalUp="1">
      <left style="medium">
        <color indexed="64"/>
      </left>
      <right/>
      <top/>
      <bottom/>
      <diagonal style="thin">
        <color indexed="64"/>
      </diagonal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247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176" fontId="2" fillId="0" borderId="0" xfId="0" applyNumberFormat="1" applyFont="1" applyAlignment="1">
      <alignment vertical="center"/>
    </xf>
    <xf numFmtId="176" fontId="4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6" fillId="3" borderId="10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9" fillId="3" borderId="8" xfId="0" applyNumberFormat="1" applyFont="1" applyFill="1" applyBorder="1" applyAlignment="1">
      <alignment horizontal="left" vertical="center" wrapText="1"/>
    </xf>
    <xf numFmtId="176" fontId="11" fillId="3" borderId="8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38" fontId="9" fillId="3" borderId="22" xfId="0" applyNumberFormat="1" applyFont="1" applyFill="1" applyBorder="1" applyAlignment="1">
      <alignment horizontal="left" vertical="center" wrapText="1"/>
    </xf>
    <xf numFmtId="176" fontId="5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9" fillId="0" borderId="7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9" fillId="0" borderId="3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9" fillId="0" borderId="8" xfId="0" applyFont="1" applyBorder="1" applyAlignment="1">
      <alignment vertical="center"/>
    </xf>
    <xf numFmtId="0" fontId="6" fillId="0" borderId="11" xfId="0" applyFont="1" applyBorder="1" applyAlignment="1">
      <alignment horizontal="center" vertical="center"/>
    </xf>
    <xf numFmtId="176" fontId="15" fillId="0" borderId="10" xfId="0" applyNumberFormat="1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38" fontId="9" fillId="3" borderId="6" xfId="0" applyNumberFormat="1" applyFont="1" applyFill="1" applyBorder="1" applyAlignment="1">
      <alignment horizontal="center" vertical="center" wrapText="1"/>
    </xf>
    <xf numFmtId="38" fontId="9" fillId="3" borderId="7" xfId="0" applyNumberFormat="1" applyFont="1" applyFill="1" applyBorder="1" applyAlignment="1">
      <alignment horizontal="center" vertical="center" wrapText="1"/>
    </xf>
    <xf numFmtId="38" fontId="9" fillId="3" borderId="15" xfId="0" applyNumberFormat="1" applyFont="1" applyFill="1" applyBorder="1" applyAlignment="1">
      <alignment horizontal="center" vertical="center" wrapText="1"/>
    </xf>
    <xf numFmtId="38" fontId="13" fillId="0" borderId="0" xfId="1" applyFont="1" applyFill="1" applyBorder="1" applyAlignment="1">
      <alignment horizontal="left" vertical="center"/>
    </xf>
    <xf numFmtId="0" fontId="18" fillId="0" borderId="0" xfId="0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1" fillId="0" borderId="7" xfId="0" applyFont="1" applyBorder="1" applyAlignment="1">
      <alignment vertical="center"/>
    </xf>
    <xf numFmtId="0" fontId="17" fillId="0" borderId="7" xfId="0" applyFont="1" applyBorder="1" applyAlignment="1">
      <alignment horizontal="right" vertical="center"/>
    </xf>
    <xf numFmtId="0" fontId="22" fillId="0" borderId="7" xfId="0" applyFont="1" applyBorder="1" applyAlignment="1">
      <alignment horizontal="left" vertical="center"/>
    </xf>
    <xf numFmtId="0" fontId="17" fillId="0" borderId="7" xfId="0" applyFont="1" applyBorder="1" applyAlignment="1">
      <alignment horizontal="left" vertical="center"/>
    </xf>
    <xf numFmtId="0" fontId="23" fillId="0" borderId="7" xfId="0" applyFont="1" applyBorder="1" applyAlignment="1">
      <alignment horizontal="left" vertical="center"/>
    </xf>
    <xf numFmtId="0" fontId="18" fillId="3" borderId="5" xfId="0" applyFont="1" applyFill="1" applyBorder="1" applyAlignment="1">
      <alignment horizontal="left" vertical="center" shrinkToFit="1"/>
    </xf>
    <xf numFmtId="38" fontId="17" fillId="0" borderId="27" xfId="1" applyFont="1" applyBorder="1" applyAlignment="1">
      <alignment vertical="center"/>
    </xf>
    <xf numFmtId="38" fontId="17" fillId="0" borderId="28" xfId="1" applyFont="1" applyFill="1" applyBorder="1" applyAlignment="1">
      <alignment horizontal="right" vertical="center"/>
    </xf>
    <xf numFmtId="38" fontId="22" fillId="0" borderId="29" xfId="1" applyFont="1" applyFill="1" applyBorder="1" applyAlignment="1">
      <alignment horizontal="left" vertical="center"/>
    </xf>
    <xf numFmtId="38" fontId="17" fillId="0" borderId="29" xfId="1" applyFont="1" applyFill="1" applyBorder="1" applyAlignment="1">
      <alignment horizontal="left" vertical="center"/>
    </xf>
    <xf numFmtId="38" fontId="17" fillId="0" borderId="29" xfId="1" applyFont="1" applyFill="1" applyBorder="1" applyAlignment="1">
      <alignment horizontal="right" vertical="center"/>
    </xf>
    <xf numFmtId="38" fontId="23" fillId="0" borderId="29" xfId="1" applyFont="1" applyFill="1" applyBorder="1" applyAlignment="1">
      <alignment horizontal="left" vertical="center"/>
    </xf>
    <xf numFmtId="38" fontId="17" fillId="0" borderId="30" xfId="1" applyFont="1" applyFill="1" applyBorder="1" applyAlignment="1">
      <alignment horizontal="left" vertical="center"/>
    </xf>
    <xf numFmtId="0" fontId="18" fillId="3" borderId="12" xfId="0" applyFont="1" applyFill="1" applyBorder="1" applyAlignment="1">
      <alignment horizontal="left" vertical="center" shrinkToFit="1"/>
    </xf>
    <xf numFmtId="38" fontId="17" fillId="0" borderId="31" xfId="1" applyFont="1" applyBorder="1" applyAlignment="1">
      <alignment vertical="center"/>
    </xf>
    <xf numFmtId="38" fontId="17" fillId="0" borderId="32" xfId="1" applyFont="1" applyFill="1" applyBorder="1" applyAlignment="1">
      <alignment horizontal="right" vertical="center"/>
    </xf>
    <xf numFmtId="38" fontId="22" fillId="0" borderId="33" xfId="1" applyFont="1" applyFill="1" applyBorder="1" applyAlignment="1">
      <alignment horizontal="left" vertical="center"/>
    </xf>
    <xf numFmtId="38" fontId="17" fillId="0" borderId="33" xfId="1" applyFont="1" applyFill="1" applyBorder="1" applyAlignment="1">
      <alignment horizontal="left" vertical="center"/>
    </xf>
    <xf numFmtId="38" fontId="17" fillId="0" borderId="33" xfId="1" applyFont="1" applyFill="1" applyBorder="1" applyAlignment="1">
      <alignment horizontal="right" vertical="center"/>
    </xf>
    <xf numFmtId="38" fontId="23" fillId="0" borderId="33" xfId="1" applyFont="1" applyFill="1" applyBorder="1" applyAlignment="1">
      <alignment horizontal="left" vertical="center"/>
    </xf>
    <xf numFmtId="38" fontId="17" fillId="0" borderId="34" xfId="1" applyFont="1" applyFill="1" applyBorder="1" applyAlignment="1">
      <alignment horizontal="left" vertical="center"/>
    </xf>
    <xf numFmtId="38" fontId="17" fillId="0" borderId="35" xfId="1" applyFont="1" applyBorder="1" applyAlignment="1">
      <alignment vertical="center"/>
    </xf>
    <xf numFmtId="38" fontId="17" fillId="0" borderId="36" xfId="1" applyFont="1" applyFill="1" applyBorder="1" applyAlignment="1">
      <alignment horizontal="right" vertical="center"/>
    </xf>
    <xf numFmtId="38" fontId="17" fillId="0" borderId="37" xfId="1" applyFont="1" applyFill="1" applyBorder="1" applyAlignment="1">
      <alignment horizontal="left" vertical="center"/>
    </xf>
    <xf numFmtId="38" fontId="17" fillId="0" borderId="37" xfId="1" applyFont="1" applyFill="1" applyBorder="1" applyAlignment="1">
      <alignment horizontal="right" vertical="center"/>
    </xf>
    <xf numFmtId="38" fontId="23" fillId="0" borderId="37" xfId="1" applyFont="1" applyFill="1" applyBorder="1" applyAlignment="1">
      <alignment horizontal="left" vertical="center"/>
    </xf>
    <xf numFmtId="38" fontId="17" fillId="0" borderId="35" xfId="1" applyFont="1" applyFill="1" applyBorder="1" applyAlignment="1">
      <alignment vertical="center"/>
    </xf>
    <xf numFmtId="38" fontId="17" fillId="4" borderId="28" xfId="1" applyFont="1" applyFill="1" applyBorder="1" applyAlignment="1">
      <alignment horizontal="right" vertical="center"/>
    </xf>
    <xf numFmtId="38" fontId="22" fillId="0" borderId="37" xfId="1" applyFont="1" applyFill="1" applyBorder="1" applyAlignment="1">
      <alignment horizontal="left" vertical="center"/>
    </xf>
    <xf numFmtId="38" fontId="17" fillId="0" borderId="38" xfId="1" applyFont="1" applyFill="1" applyBorder="1" applyAlignment="1">
      <alignment horizontal="left" vertical="center"/>
    </xf>
    <xf numFmtId="38" fontId="17" fillId="0" borderId="43" xfId="1" applyFont="1" applyFill="1" applyBorder="1" applyAlignment="1">
      <alignment horizontal="left" vertical="center"/>
    </xf>
    <xf numFmtId="38" fontId="17" fillId="4" borderId="32" xfId="1" applyFont="1" applyFill="1" applyBorder="1" applyAlignment="1">
      <alignment horizontal="right" vertical="center"/>
    </xf>
    <xf numFmtId="0" fontId="18" fillId="3" borderId="9" xfId="0" applyFont="1" applyFill="1" applyBorder="1" applyAlignment="1">
      <alignment horizontal="left" vertical="center" shrinkToFit="1"/>
    </xf>
    <xf numFmtId="38" fontId="17" fillId="0" borderId="52" xfId="1" applyFont="1" applyFill="1" applyBorder="1" applyAlignment="1">
      <alignment horizontal="right" vertical="center"/>
    </xf>
    <xf numFmtId="38" fontId="22" fillId="0" borderId="44" xfId="1" applyFont="1" applyFill="1" applyBorder="1" applyAlignment="1">
      <alignment horizontal="left" vertical="center"/>
    </xf>
    <xf numFmtId="38" fontId="17" fillId="0" borderId="44" xfId="1" applyFont="1" applyFill="1" applyBorder="1" applyAlignment="1">
      <alignment horizontal="left" vertical="center"/>
    </xf>
    <xf numFmtId="38" fontId="17" fillId="0" borderId="44" xfId="1" applyFont="1" applyFill="1" applyBorder="1" applyAlignment="1">
      <alignment horizontal="right" vertical="center"/>
    </xf>
    <xf numFmtId="38" fontId="23" fillId="0" borderId="44" xfId="1" applyFont="1" applyFill="1" applyBorder="1" applyAlignment="1">
      <alignment horizontal="left" vertical="center"/>
    </xf>
    <xf numFmtId="38" fontId="17" fillId="0" borderId="31" xfId="1" applyFont="1" applyFill="1" applyBorder="1" applyAlignment="1">
      <alignment vertical="center"/>
    </xf>
    <xf numFmtId="38" fontId="17" fillId="0" borderId="48" xfId="1" applyFont="1" applyBorder="1" applyAlignment="1">
      <alignment vertical="center"/>
    </xf>
    <xf numFmtId="38" fontId="17" fillId="0" borderId="45" xfId="1" applyFont="1" applyFill="1" applyBorder="1" applyAlignment="1">
      <alignment horizontal="right" vertical="center"/>
    </xf>
    <xf numFmtId="38" fontId="22" fillId="0" borderId="46" xfId="1" applyFont="1" applyFill="1" applyBorder="1" applyAlignment="1">
      <alignment horizontal="left" vertical="center"/>
    </xf>
    <xf numFmtId="38" fontId="17" fillId="0" borderId="46" xfId="1" applyFont="1" applyFill="1" applyBorder="1" applyAlignment="1">
      <alignment horizontal="left" vertical="center"/>
    </xf>
    <xf numFmtId="38" fontId="17" fillId="0" borderId="46" xfId="1" applyFont="1" applyFill="1" applyBorder="1" applyAlignment="1">
      <alignment horizontal="right" vertical="center"/>
    </xf>
    <xf numFmtId="38" fontId="23" fillId="0" borderId="46" xfId="1" applyFont="1" applyFill="1" applyBorder="1" applyAlignment="1">
      <alignment horizontal="left" vertical="center"/>
    </xf>
    <xf numFmtId="38" fontId="17" fillId="0" borderId="49" xfId="1" applyFont="1" applyFill="1" applyBorder="1" applyAlignment="1">
      <alignment horizontal="left" vertical="center"/>
    </xf>
    <xf numFmtId="38" fontId="22" fillId="0" borderId="29" xfId="1" applyFont="1" applyBorder="1" applyAlignment="1">
      <alignment horizontal="left" vertical="center"/>
    </xf>
    <xf numFmtId="38" fontId="17" fillId="0" borderId="29" xfId="1" applyFont="1" applyBorder="1" applyAlignment="1">
      <alignment horizontal="left" vertical="center"/>
    </xf>
    <xf numFmtId="38" fontId="17" fillId="0" borderId="29" xfId="1" applyFont="1" applyBorder="1" applyAlignment="1">
      <alignment horizontal="right" vertical="center"/>
    </xf>
    <xf numFmtId="38" fontId="23" fillId="0" borderId="29" xfId="1" applyFont="1" applyBorder="1" applyAlignment="1">
      <alignment horizontal="left" vertical="center"/>
    </xf>
    <xf numFmtId="38" fontId="17" fillId="0" borderId="44" xfId="1" applyFont="1" applyBorder="1" applyAlignment="1">
      <alignment horizontal="left" vertical="center"/>
    </xf>
    <xf numFmtId="38" fontId="17" fillId="0" borderId="30" xfId="1" applyFont="1" applyBorder="1" applyAlignment="1">
      <alignment horizontal="left" vertical="center"/>
    </xf>
    <xf numFmtId="0" fontId="24" fillId="3" borderId="12" xfId="0" applyFont="1" applyFill="1" applyBorder="1" applyAlignment="1">
      <alignment horizontal="left" vertical="center" shrinkToFit="1"/>
    </xf>
    <xf numFmtId="38" fontId="22" fillId="0" borderId="33" xfId="1" applyFont="1" applyBorder="1" applyAlignment="1">
      <alignment horizontal="left" vertical="center"/>
    </xf>
    <xf numFmtId="38" fontId="17" fillId="0" borderId="33" xfId="1" applyFont="1" applyBorder="1" applyAlignment="1">
      <alignment horizontal="left" vertical="center"/>
    </xf>
    <xf numFmtId="38" fontId="17" fillId="0" borderId="33" xfId="1" applyFont="1" applyBorder="1" applyAlignment="1">
      <alignment horizontal="right" vertical="center"/>
    </xf>
    <xf numFmtId="38" fontId="23" fillId="0" borderId="33" xfId="1" applyFont="1" applyBorder="1" applyAlignment="1">
      <alignment horizontal="left" vertical="center"/>
    </xf>
    <xf numFmtId="38" fontId="17" fillId="0" borderId="34" xfId="1" applyFont="1" applyBorder="1" applyAlignment="1">
      <alignment horizontal="left" vertical="center"/>
    </xf>
    <xf numFmtId="38" fontId="17" fillId="0" borderId="37" xfId="1" applyFont="1" applyBorder="1" applyAlignment="1">
      <alignment horizontal="right" vertical="center"/>
    </xf>
    <xf numFmtId="38" fontId="23" fillId="0" borderId="37" xfId="1" applyFont="1" applyBorder="1" applyAlignment="1">
      <alignment horizontal="left" vertical="center"/>
    </xf>
    <xf numFmtId="38" fontId="17" fillId="0" borderId="37" xfId="1" applyFont="1" applyBorder="1" applyAlignment="1">
      <alignment horizontal="left" vertical="center"/>
    </xf>
    <xf numFmtId="38" fontId="17" fillId="0" borderId="38" xfId="1" applyFont="1" applyBorder="1" applyAlignment="1">
      <alignment horizontal="left" vertical="center"/>
    </xf>
    <xf numFmtId="0" fontId="18" fillId="3" borderId="10" xfId="0" applyFont="1" applyFill="1" applyBorder="1" applyAlignment="1">
      <alignment horizontal="center" vertical="center" wrapText="1"/>
    </xf>
    <xf numFmtId="38" fontId="17" fillId="3" borderId="6" xfId="0" applyNumberFormat="1" applyFont="1" applyFill="1" applyBorder="1" applyAlignment="1">
      <alignment horizontal="left" vertical="center" wrapText="1"/>
    </xf>
    <xf numFmtId="38" fontId="17" fillId="3" borderId="7" xfId="0" applyNumberFormat="1" applyFont="1" applyFill="1" applyBorder="1" applyAlignment="1">
      <alignment horizontal="left" vertical="center" wrapText="1"/>
    </xf>
    <xf numFmtId="0" fontId="25" fillId="0" borderId="0" xfId="0" applyFont="1" applyAlignment="1">
      <alignment horizontal="left" vertical="center"/>
    </xf>
    <xf numFmtId="0" fontId="6" fillId="3" borderId="5" xfId="0" applyFont="1" applyFill="1" applyBorder="1" applyAlignment="1">
      <alignment horizontal="left" vertical="center" shrinkToFit="1"/>
    </xf>
    <xf numFmtId="38" fontId="9" fillId="0" borderId="27" xfId="1" applyFont="1" applyBorder="1" applyAlignment="1">
      <alignment vertical="center"/>
    </xf>
    <xf numFmtId="38" fontId="9" fillId="0" borderId="28" xfId="1" applyFont="1" applyFill="1" applyBorder="1" applyAlignment="1">
      <alignment horizontal="right" vertical="center"/>
    </xf>
    <xf numFmtId="38" fontId="7" fillId="0" borderId="29" xfId="1" applyFont="1" applyFill="1" applyBorder="1" applyAlignment="1">
      <alignment horizontal="left" vertical="center"/>
    </xf>
    <xf numFmtId="38" fontId="9" fillId="0" borderId="29" xfId="1" applyFont="1" applyFill="1" applyBorder="1" applyAlignment="1">
      <alignment horizontal="left" vertical="center"/>
    </xf>
    <xf numFmtId="38" fontId="9" fillId="0" borderId="29" xfId="1" applyFont="1" applyFill="1" applyBorder="1" applyAlignment="1">
      <alignment horizontal="right" vertical="center"/>
    </xf>
    <xf numFmtId="38" fontId="9" fillId="0" borderId="30" xfId="1" applyFont="1" applyFill="1" applyBorder="1" applyAlignment="1">
      <alignment horizontal="left" vertical="center"/>
    </xf>
    <xf numFmtId="38" fontId="9" fillId="0" borderId="27" xfId="1" applyFont="1" applyFill="1" applyBorder="1" applyAlignment="1">
      <alignment vertical="center"/>
    </xf>
    <xf numFmtId="0" fontId="6" fillId="3" borderId="12" xfId="0" applyFont="1" applyFill="1" applyBorder="1" applyAlignment="1">
      <alignment horizontal="left" vertical="center" shrinkToFit="1"/>
    </xf>
    <xf numFmtId="38" fontId="9" fillId="0" borderId="31" xfId="1" applyFont="1" applyBorder="1" applyAlignment="1">
      <alignment vertical="center"/>
    </xf>
    <xf numFmtId="38" fontId="9" fillId="0" borderId="32" xfId="1" applyFont="1" applyFill="1" applyBorder="1" applyAlignment="1">
      <alignment horizontal="right" vertical="center"/>
    </xf>
    <xf numFmtId="38" fontId="7" fillId="0" borderId="33" xfId="1" applyFont="1" applyFill="1" applyBorder="1" applyAlignment="1">
      <alignment horizontal="left" vertical="center"/>
    </xf>
    <xf numFmtId="38" fontId="9" fillId="0" borderId="33" xfId="1" applyFont="1" applyFill="1" applyBorder="1" applyAlignment="1">
      <alignment horizontal="left" vertical="center"/>
    </xf>
    <xf numFmtId="38" fontId="9" fillId="0" borderId="33" xfId="1" applyFont="1" applyFill="1" applyBorder="1" applyAlignment="1">
      <alignment horizontal="right" vertical="center"/>
    </xf>
    <xf numFmtId="38" fontId="9" fillId="0" borderId="34" xfId="1" applyFont="1" applyFill="1" applyBorder="1" applyAlignment="1">
      <alignment horizontal="left" vertical="center"/>
    </xf>
    <xf numFmtId="38" fontId="9" fillId="0" borderId="31" xfId="1" applyFont="1" applyFill="1" applyBorder="1" applyAlignment="1">
      <alignment vertical="center"/>
    </xf>
    <xf numFmtId="38" fontId="9" fillId="0" borderId="35" xfId="1" applyFont="1" applyBorder="1" applyAlignment="1">
      <alignment vertical="center"/>
    </xf>
    <xf numFmtId="38" fontId="9" fillId="0" borderId="36" xfId="1" applyFont="1" applyFill="1" applyBorder="1" applyAlignment="1">
      <alignment horizontal="right" vertical="center"/>
    </xf>
    <xf numFmtId="38" fontId="9" fillId="0" borderId="37" xfId="1" applyFont="1" applyFill="1" applyBorder="1" applyAlignment="1">
      <alignment horizontal="left" vertical="center"/>
    </xf>
    <xf numFmtId="38" fontId="9" fillId="0" borderId="37" xfId="1" applyFont="1" applyFill="1" applyBorder="1" applyAlignment="1">
      <alignment horizontal="right" vertical="center"/>
    </xf>
    <xf numFmtId="38" fontId="9" fillId="0" borderId="35" xfId="1" applyFont="1" applyFill="1" applyBorder="1" applyAlignment="1">
      <alignment vertical="center"/>
    </xf>
    <xf numFmtId="38" fontId="7" fillId="0" borderId="37" xfId="1" applyFont="1" applyFill="1" applyBorder="1" applyAlignment="1">
      <alignment horizontal="left" vertical="center"/>
    </xf>
    <xf numFmtId="38" fontId="9" fillId="0" borderId="38" xfId="1" applyFont="1" applyFill="1" applyBorder="1" applyAlignment="1">
      <alignment horizontal="left" vertical="center"/>
    </xf>
    <xf numFmtId="38" fontId="9" fillId="0" borderId="43" xfId="1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 shrinkToFit="1"/>
    </xf>
    <xf numFmtId="38" fontId="9" fillId="0" borderId="52" xfId="1" applyFont="1" applyFill="1" applyBorder="1" applyAlignment="1">
      <alignment horizontal="right" vertical="center"/>
    </xf>
    <xf numFmtId="38" fontId="7" fillId="0" borderId="44" xfId="1" applyFont="1" applyFill="1" applyBorder="1" applyAlignment="1">
      <alignment horizontal="left" vertical="center"/>
    </xf>
    <xf numFmtId="38" fontId="9" fillId="0" borderId="44" xfId="1" applyFont="1" applyFill="1" applyBorder="1" applyAlignment="1">
      <alignment horizontal="left" vertical="center"/>
    </xf>
    <xf numFmtId="38" fontId="9" fillId="0" borderId="44" xfId="1" applyFont="1" applyFill="1" applyBorder="1" applyAlignment="1">
      <alignment horizontal="right" vertical="center"/>
    </xf>
    <xf numFmtId="38" fontId="9" fillId="0" borderId="48" xfId="1" applyFont="1" applyBorder="1" applyAlignment="1">
      <alignment vertical="center"/>
    </xf>
    <xf numFmtId="38" fontId="9" fillId="0" borderId="45" xfId="1" applyFont="1" applyFill="1" applyBorder="1" applyAlignment="1">
      <alignment horizontal="right" vertical="center"/>
    </xf>
    <xf numFmtId="38" fontId="7" fillId="0" borderId="46" xfId="1" applyFont="1" applyFill="1" applyBorder="1" applyAlignment="1">
      <alignment horizontal="left" vertical="center"/>
    </xf>
    <xf numFmtId="38" fontId="9" fillId="0" borderId="46" xfId="1" applyFont="1" applyFill="1" applyBorder="1" applyAlignment="1">
      <alignment horizontal="left" vertical="center"/>
    </xf>
    <xf numFmtId="38" fontId="9" fillId="0" borderId="46" xfId="1" applyFont="1" applyFill="1" applyBorder="1" applyAlignment="1">
      <alignment horizontal="right" vertical="center"/>
    </xf>
    <xf numFmtId="38" fontId="9" fillId="0" borderId="49" xfId="1" applyFont="1" applyFill="1" applyBorder="1" applyAlignment="1">
      <alignment horizontal="left" vertical="center"/>
    </xf>
    <xf numFmtId="38" fontId="7" fillId="0" borderId="29" xfId="1" applyFont="1" applyBorder="1" applyAlignment="1">
      <alignment horizontal="left" vertical="center"/>
    </xf>
    <xf numFmtId="38" fontId="9" fillId="0" borderId="29" xfId="1" applyFont="1" applyBorder="1" applyAlignment="1">
      <alignment horizontal="left" vertical="center"/>
    </xf>
    <xf numFmtId="38" fontId="9" fillId="0" borderId="29" xfId="1" applyFont="1" applyBorder="1" applyAlignment="1">
      <alignment horizontal="right" vertical="center"/>
    </xf>
    <xf numFmtId="38" fontId="9" fillId="0" borderId="44" xfId="1" applyFont="1" applyBorder="1" applyAlignment="1">
      <alignment horizontal="left" vertical="center"/>
    </xf>
    <xf numFmtId="38" fontId="9" fillId="0" borderId="30" xfId="1" applyFont="1" applyBorder="1" applyAlignment="1">
      <alignment horizontal="left" vertical="center"/>
    </xf>
    <xf numFmtId="0" fontId="10" fillId="3" borderId="12" xfId="0" applyFont="1" applyFill="1" applyBorder="1" applyAlignment="1">
      <alignment horizontal="left" vertical="center" shrinkToFit="1"/>
    </xf>
    <xf numFmtId="38" fontId="7" fillId="0" borderId="33" xfId="1" applyFont="1" applyBorder="1" applyAlignment="1">
      <alignment horizontal="left" vertical="center"/>
    </xf>
    <xf numFmtId="38" fontId="9" fillId="0" borderId="33" xfId="1" applyFont="1" applyBorder="1" applyAlignment="1">
      <alignment horizontal="left" vertical="center"/>
    </xf>
    <xf numFmtId="38" fontId="9" fillId="0" borderId="33" xfId="1" applyFont="1" applyBorder="1" applyAlignment="1">
      <alignment horizontal="right" vertical="center"/>
    </xf>
    <xf numFmtId="38" fontId="9" fillId="0" borderId="34" xfId="1" applyFont="1" applyBorder="1" applyAlignment="1">
      <alignment horizontal="left" vertical="center"/>
    </xf>
    <xf numFmtId="38" fontId="9" fillId="0" borderId="37" xfId="1" applyFont="1" applyBorder="1" applyAlignment="1">
      <alignment horizontal="right" vertical="center"/>
    </xf>
    <xf numFmtId="38" fontId="9" fillId="0" borderId="37" xfId="1" applyFont="1" applyBorder="1" applyAlignment="1">
      <alignment horizontal="left" vertical="center"/>
    </xf>
    <xf numFmtId="38" fontId="9" fillId="0" borderId="38" xfId="1" applyFont="1" applyBorder="1" applyAlignment="1">
      <alignment horizontal="left" vertical="center"/>
    </xf>
    <xf numFmtId="38" fontId="9" fillId="3" borderId="6" xfId="0" applyNumberFormat="1" applyFont="1" applyFill="1" applyBorder="1" applyAlignment="1">
      <alignment horizontal="left" vertical="center" wrapText="1"/>
    </xf>
    <xf numFmtId="38" fontId="9" fillId="3" borderId="7" xfId="0" applyNumberFormat="1" applyFont="1" applyFill="1" applyBorder="1" applyAlignment="1">
      <alignment horizontal="left" vertical="center" wrapText="1"/>
    </xf>
    <xf numFmtId="38" fontId="23" fillId="0" borderId="0" xfId="1" applyFont="1" applyFill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7" fillId="2" borderId="3" xfId="0" applyFont="1" applyFill="1" applyBorder="1" applyAlignment="1">
      <alignment horizontal="left" vertical="center"/>
    </xf>
    <xf numFmtId="0" fontId="17" fillId="2" borderId="0" xfId="0" applyFont="1" applyFill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38" fontId="17" fillId="0" borderId="5" xfId="0" applyNumberFormat="1" applyFont="1" applyBorder="1" applyAlignment="1">
      <alignment horizontal="left" vertical="center" shrinkToFit="1"/>
    </xf>
    <xf numFmtId="38" fontId="17" fillId="0" borderId="12" xfId="0" applyNumberFormat="1" applyFont="1" applyBorder="1" applyAlignment="1">
      <alignment horizontal="left" vertical="center" shrinkToFit="1"/>
    </xf>
    <xf numFmtId="0" fontId="17" fillId="0" borderId="12" xfId="0" applyFont="1" applyBorder="1" applyAlignment="1">
      <alignment horizontal="left" vertical="center" shrinkToFit="1"/>
    </xf>
    <xf numFmtId="38" fontId="17" fillId="0" borderId="27" xfId="0" applyNumberFormat="1" applyFont="1" applyBorder="1" applyAlignment="1">
      <alignment horizontal="left" vertical="center" shrinkToFit="1"/>
    </xf>
    <xf numFmtId="38" fontId="17" fillId="0" borderId="31" xfId="0" applyNumberFormat="1" applyFont="1" applyBorder="1" applyAlignment="1">
      <alignment horizontal="left" vertical="center" shrinkToFit="1"/>
    </xf>
    <xf numFmtId="0" fontId="17" fillId="0" borderId="35" xfId="0" applyFont="1" applyBorder="1" applyAlignment="1">
      <alignment horizontal="left" vertical="center" shrinkToFit="1"/>
    </xf>
    <xf numFmtId="176" fontId="11" fillId="0" borderId="1" xfId="0" applyNumberFormat="1" applyFont="1" applyBorder="1" applyAlignment="1">
      <alignment horizontal="left" vertical="center" shrinkToFit="1"/>
    </xf>
    <xf numFmtId="176" fontId="11" fillId="0" borderId="4" xfId="0" applyNumberFormat="1" applyFont="1" applyBorder="1" applyAlignment="1">
      <alignment horizontal="left" vertical="center" shrinkToFit="1"/>
    </xf>
    <xf numFmtId="0" fontId="17" fillId="0" borderId="9" xfId="0" applyFont="1" applyBorder="1" applyAlignment="1">
      <alignment horizontal="left" vertical="center" shrinkToFit="1"/>
    </xf>
    <xf numFmtId="38" fontId="17" fillId="0" borderId="39" xfId="0" applyNumberFormat="1" applyFont="1" applyBorder="1" applyAlignment="1">
      <alignment horizontal="left" vertical="center" shrinkToFit="1"/>
    </xf>
    <xf numFmtId="0" fontId="17" fillId="0" borderId="40" xfId="0" applyFont="1" applyBorder="1" applyAlignment="1">
      <alignment horizontal="left" vertical="center" shrinkToFit="1"/>
    </xf>
    <xf numFmtId="0" fontId="17" fillId="0" borderId="41" xfId="0" applyFont="1" applyBorder="1" applyAlignment="1">
      <alignment horizontal="left" vertical="center" shrinkToFit="1"/>
    </xf>
    <xf numFmtId="176" fontId="11" fillId="0" borderId="11" xfId="0" applyNumberFormat="1" applyFont="1" applyBorder="1" applyAlignment="1">
      <alignment horizontal="left" vertical="center" shrinkToFit="1"/>
    </xf>
    <xf numFmtId="38" fontId="17" fillId="0" borderId="51" xfId="0" applyNumberFormat="1" applyFont="1" applyBorder="1" applyAlignment="1">
      <alignment horizontal="left" vertical="center" shrinkToFit="1"/>
    </xf>
    <xf numFmtId="38" fontId="17" fillId="0" borderId="9" xfId="0" applyNumberFormat="1" applyFont="1" applyBorder="1" applyAlignment="1">
      <alignment horizontal="left" vertical="center" shrinkToFit="1"/>
    </xf>
    <xf numFmtId="38" fontId="17" fillId="0" borderId="40" xfId="0" applyNumberFormat="1" applyFont="1" applyBorder="1" applyAlignment="1">
      <alignment horizontal="left" vertical="center" shrinkToFit="1"/>
    </xf>
    <xf numFmtId="38" fontId="17" fillId="0" borderId="41" xfId="0" applyNumberFormat="1" applyFont="1" applyBorder="1" applyAlignment="1">
      <alignment horizontal="left" vertical="center" shrinkToFit="1"/>
    </xf>
    <xf numFmtId="176" fontId="11" fillId="0" borderId="47" xfId="0" applyNumberFormat="1" applyFont="1" applyBorder="1" applyAlignment="1">
      <alignment horizontal="left" vertical="center" shrinkToFit="1"/>
    </xf>
    <xf numFmtId="176" fontId="11" fillId="0" borderId="50" xfId="0" applyNumberFormat="1" applyFont="1" applyBorder="1" applyAlignment="1">
      <alignment horizontal="left" vertical="center" shrinkToFit="1"/>
    </xf>
    <xf numFmtId="38" fontId="17" fillId="0" borderId="19" xfId="1" applyFont="1" applyBorder="1" applyAlignment="1">
      <alignment horizontal="center" vertical="center"/>
    </xf>
    <xf numFmtId="38" fontId="17" fillId="0" borderId="13" xfId="1" applyFont="1" applyBorder="1" applyAlignment="1">
      <alignment horizontal="center" vertical="center"/>
    </xf>
    <xf numFmtId="38" fontId="17" fillId="0" borderId="17" xfId="1" applyFont="1" applyBorder="1" applyAlignment="1">
      <alignment horizontal="center" vertical="center"/>
    </xf>
    <xf numFmtId="38" fontId="17" fillId="0" borderId="20" xfId="1" applyFont="1" applyBorder="1" applyAlignment="1">
      <alignment horizontal="center" vertical="center"/>
    </xf>
    <xf numFmtId="38" fontId="17" fillId="0" borderId="14" xfId="1" applyFont="1" applyBorder="1" applyAlignment="1">
      <alignment horizontal="center" vertical="center"/>
    </xf>
    <xf numFmtId="38" fontId="17" fillId="0" borderId="18" xfId="1" applyFont="1" applyBorder="1" applyAlignment="1">
      <alignment horizontal="center" vertical="center"/>
    </xf>
    <xf numFmtId="38" fontId="17" fillId="0" borderId="24" xfId="1" applyFont="1" applyBorder="1" applyAlignment="1">
      <alignment horizontal="center" vertical="center"/>
    </xf>
    <xf numFmtId="38" fontId="17" fillId="0" borderId="25" xfId="1" applyFont="1" applyBorder="1" applyAlignment="1">
      <alignment horizontal="center" vertical="center"/>
    </xf>
    <xf numFmtId="38" fontId="17" fillId="0" borderId="26" xfId="1" applyFont="1" applyBorder="1" applyAlignment="1">
      <alignment horizontal="center" vertical="center"/>
    </xf>
    <xf numFmtId="38" fontId="22" fillId="3" borderId="6" xfId="1" applyFont="1" applyFill="1" applyBorder="1" applyAlignment="1">
      <alignment horizontal="center" vertical="center" wrapText="1"/>
    </xf>
    <xf numFmtId="38" fontId="22" fillId="3" borderId="7" xfId="1" applyFont="1" applyFill="1" applyBorder="1" applyAlignment="1">
      <alignment horizontal="center" vertical="center" wrapText="1"/>
    </xf>
    <xf numFmtId="38" fontId="22" fillId="3" borderId="15" xfId="1" applyFont="1" applyFill="1" applyBorder="1" applyAlignment="1">
      <alignment horizontal="center" vertical="center" wrapText="1"/>
    </xf>
    <xf numFmtId="38" fontId="12" fillId="3" borderId="6" xfId="1" applyFont="1" applyFill="1" applyBorder="1" applyAlignment="1">
      <alignment horizontal="left" vertical="center" wrapText="1"/>
    </xf>
    <xf numFmtId="38" fontId="12" fillId="3" borderId="7" xfId="1" applyFont="1" applyFill="1" applyBorder="1" applyAlignment="1">
      <alignment horizontal="left" vertical="center" wrapText="1"/>
    </xf>
    <xf numFmtId="38" fontId="12" fillId="3" borderId="15" xfId="1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38" fontId="9" fillId="0" borderId="5" xfId="0" applyNumberFormat="1" applyFont="1" applyBorder="1" applyAlignment="1">
      <alignment horizontal="left" vertical="center" shrinkToFit="1"/>
    </xf>
    <xf numFmtId="38" fontId="9" fillId="0" borderId="12" xfId="0" applyNumberFormat="1" applyFont="1" applyBorder="1" applyAlignment="1">
      <alignment horizontal="left" vertical="center" shrinkToFit="1"/>
    </xf>
    <xf numFmtId="0" fontId="9" fillId="0" borderId="12" xfId="0" applyFont="1" applyBorder="1" applyAlignment="1">
      <alignment horizontal="left" vertical="center" shrinkToFit="1"/>
    </xf>
    <xf numFmtId="38" fontId="9" fillId="0" borderId="27" xfId="0" applyNumberFormat="1" applyFont="1" applyBorder="1" applyAlignment="1">
      <alignment horizontal="left" vertical="center" shrinkToFit="1"/>
    </xf>
    <xf numFmtId="38" fontId="9" fillId="0" borderId="31" xfId="0" applyNumberFormat="1" applyFont="1" applyBorder="1" applyAlignment="1">
      <alignment horizontal="left" vertical="center" shrinkToFit="1"/>
    </xf>
    <xf numFmtId="0" fontId="9" fillId="0" borderId="35" xfId="0" applyFont="1" applyBorder="1" applyAlignment="1">
      <alignment horizontal="left" vertical="center" shrinkToFit="1"/>
    </xf>
    <xf numFmtId="0" fontId="9" fillId="0" borderId="9" xfId="0" applyFont="1" applyBorder="1" applyAlignment="1">
      <alignment horizontal="left" vertical="center" shrinkToFit="1"/>
    </xf>
    <xf numFmtId="38" fontId="9" fillId="0" borderId="39" xfId="0" applyNumberFormat="1" applyFont="1" applyBorder="1" applyAlignment="1">
      <alignment horizontal="left" vertical="center" shrinkToFit="1"/>
    </xf>
    <xf numFmtId="0" fontId="9" fillId="0" borderId="40" xfId="0" applyFont="1" applyBorder="1" applyAlignment="1">
      <alignment horizontal="left" vertical="center" shrinkToFit="1"/>
    </xf>
    <xf numFmtId="0" fontId="9" fillId="0" borderId="41" xfId="0" applyFont="1" applyBorder="1" applyAlignment="1">
      <alignment horizontal="left" vertical="center" shrinkToFit="1"/>
    </xf>
    <xf numFmtId="38" fontId="9" fillId="0" borderId="51" xfId="0" applyNumberFormat="1" applyFont="1" applyBorder="1" applyAlignment="1">
      <alignment horizontal="left" vertical="center" shrinkToFit="1"/>
    </xf>
    <xf numFmtId="38" fontId="9" fillId="0" borderId="9" xfId="0" applyNumberFormat="1" applyFont="1" applyBorder="1" applyAlignment="1">
      <alignment horizontal="left" vertical="center" shrinkToFit="1"/>
    </xf>
    <xf numFmtId="38" fontId="9" fillId="0" borderId="40" xfId="0" applyNumberFormat="1" applyFont="1" applyBorder="1" applyAlignment="1">
      <alignment horizontal="left" vertical="center" shrinkToFit="1"/>
    </xf>
    <xf numFmtId="38" fontId="9" fillId="0" borderId="41" xfId="0" applyNumberFormat="1" applyFont="1" applyBorder="1" applyAlignment="1">
      <alignment horizontal="left" vertical="center" shrinkToFit="1"/>
    </xf>
    <xf numFmtId="38" fontId="9" fillId="0" borderId="19" xfId="1" applyFont="1" applyBorder="1" applyAlignment="1">
      <alignment horizontal="center" vertical="center"/>
    </xf>
    <xf numFmtId="38" fontId="9" fillId="0" borderId="13" xfId="1" applyFont="1" applyBorder="1" applyAlignment="1">
      <alignment horizontal="center" vertical="center"/>
    </xf>
    <xf numFmtId="38" fontId="9" fillId="0" borderId="17" xfId="1" applyFont="1" applyBorder="1" applyAlignment="1">
      <alignment horizontal="center" vertical="center"/>
    </xf>
    <xf numFmtId="38" fontId="9" fillId="0" borderId="20" xfId="1" applyFont="1" applyBorder="1" applyAlignment="1">
      <alignment horizontal="center" vertical="center"/>
    </xf>
    <xf numFmtId="38" fontId="9" fillId="0" borderId="14" xfId="1" applyFont="1" applyBorder="1" applyAlignment="1">
      <alignment horizontal="center" vertical="center"/>
    </xf>
    <xf numFmtId="38" fontId="9" fillId="0" borderId="18" xfId="1" applyFont="1" applyBorder="1" applyAlignment="1">
      <alignment horizontal="center" vertical="center"/>
    </xf>
    <xf numFmtId="38" fontId="9" fillId="0" borderId="24" xfId="1" applyFont="1" applyBorder="1" applyAlignment="1">
      <alignment horizontal="center" vertical="center"/>
    </xf>
    <xf numFmtId="38" fontId="9" fillId="0" borderId="25" xfId="1" applyFont="1" applyBorder="1" applyAlignment="1">
      <alignment horizontal="center" vertical="center"/>
    </xf>
    <xf numFmtId="38" fontId="9" fillId="0" borderId="26" xfId="1" applyFont="1" applyBorder="1" applyAlignment="1">
      <alignment horizontal="center" vertical="center"/>
    </xf>
    <xf numFmtId="38" fontId="7" fillId="3" borderId="6" xfId="1" applyFont="1" applyFill="1" applyBorder="1" applyAlignment="1">
      <alignment horizontal="center" vertical="center" wrapText="1"/>
    </xf>
    <xf numFmtId="38" fontId="7" fillId="3" borderId="7" xfId="1" applyFont="1" applyFill="1" applyBorder="1" applyAlignment="1">
      <alignment horizontal="center" vertical="center" wrapText="1"/>
    </xf>
    <xf numFmtId="38" fontId="7" fillId="3" borderId="15" xfId="1" applyFont="1" applyFill="1" applyBorder="1" applyAlignment="1">
      <alignment horizontal="center" vertical="center" wrapText="1"/>
    </xf>
  </cellXfs>
  <cellStyles count="4">
    <cellStyle name="桁区切り" xfId="1" builtinId="6"/>
    <cellStyle name="桁区切り 3" xfId="3" xr:uid="{8236E60A-702B-4BE5-8B1C-33CC88C0CA43}"/>
    <cellStyle name="標準" xfId="0" builtinId="0"/>
    <cellStyle name="標準 2" xfId="2" xr:uid="{D84E9D8E-40D9-44D4-889A-F27BC42916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28575</xdr:colOff>
      <xdr:row>2</xdr:row>
      <xdr:rowOff>247650</xdr:rowOff>
    </xdr:from>
    <xdr:ext cx="2441694" cy="328423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DD48254-1430-456C-B5E7-1E207ECB76A8}"/>
            </a:ext>
          </a:extLst>
        </xdr:cNvPr>
        <xdr:cNvSpPr txBox="1"/>
      </xdr:nvSpPr>
      <xdr:spPr>
        <a:xfrm>
          <a:off x="12525375" y="581025"/>
          <a:ext cx="2441694" cy="328423"/>
        </a:xfrm>
        <a:prstGeom prst="rect">
          <a:avLst/>
        </a:prstGeom>
        <a:noFill/>
        <a:ln w="22225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単価は税込金額で記入してください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28575</xdr:colOff>
      <xdr:row>2</xdr:row>
      <xdr:rowOff>247650</xdr:rowOff>
    </xdr:from>
    <xdr:ext cx="2441694" cy="328423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5E4105D-1236-4967-BE10-E856C74F6823}"/>
            </a:ext>
          </a:extLst>
        </xdr:cNvPr>
        <xdr:cNvSpPr txBox="1"/>
      </xdr:nvSpPr>
      <xdr:spPr>
        <a:xfrm>
          <a:off x="12525375" y="581025"/>
          <a:ext cx="2441694" cy="328423"/>
        </a:xfrm>
        <a:prstGeom prst="rect">
          <a:avLst/>
        </a:prstGeom>
        <a:noFill/>
        <a:ln w="22225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単価は税込金額で記入してください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6A152-30CE-4CA0-B874-CEAA73CAFF7C}">
  <dimension ref="A1:AI64"/>
  <sheetViews>
    <sheetView tabSelected="1" view="pageBreakPreview" topLeftCell="A22" zoomScale="75" zoomScaleNormal="75" zoomScaleSheetLayoutView="75" workbookViewId="0">
      <selection activeCell="W34" sqref="W34:W52"/>
    </sheetView>
  </sheetViews>
  <sheetFormatPr defaultColWidth="9" defaultRowHeight="20.100000000000001" customHeight="1" x14ac:dyDescent="0.2"/>
  <cols>
    <col min="1" max="1" width="12.21875" style="1" customWidth="1"/>
    <col min="2" max="2" width="9.44140625" style="1" bestFit="1" customWidth="1"/>
    <col min="3" max="3" width="34.109375" style="1" customWidth="1"/>
    <col min="4" max="4" width="8.44140625" style="23" bestFit="1" customWidth="1"/>
    <col min="5" max="5" width="2.109375" style="29" customWidth="1"/>
    <col min="6" max="6" width="2.109375" style="17" customWidth="1"/>
    <col min="7" max="7" width="4.88671875" style="23" bestFit="1" customWidth="1"/>
    <col min="8" max="8" width="4.6640625" style="31" bestFit="1" customWidth="1"/>
    <col min="9" max="9" width="2.109375" style="17" customWidth="1"/>
    <col min="10" max="10" width="3.6640625" style="23" customWidth="1"/>
    <col min="11" max="11" width="3" style="31" customWidth="1"/>
    <col min="12" max="12" width="2.109375" style="17" customWidth="1"/>
    <col min="13" max="13" width="3.6640625" style="23" customWidth="1"/>
    <col min="14" max="14" width="2.109375" style="31" customWidth="1"/>
    <col min="15" max="15" width="2.109375" style="17" customWidth="1"/>
    <col min="16" max="16" width="8.44140625" style="17" bestFit="1" customWidth="1"/>
    <col min="17" max="17" width="9.44140625" style="1" bestFit="1" customWidth="1"/>
    <col min="18" max="18" width="34.109375" style="1" customWidth="1"/>
    <col min="19" max="19" width="8.44140625" style="23" bestFit="1" customWidth="1"/>
    <col min="20" max="20" width="2.109375" style="31" customWidth="1"/>
    <col min="21" max="21" width="2.109375" style="17" customWidth="1"/>
    <col min="22" max="22" width="4.88671875" style="23" bestFit="1" customWidth="1"/>
    <col min="23" max="23" width="4.6640625" style="31" bestFit="1" customWidth="1"/>
    <col min="24" max="24" width="2.109375" style="17" customWidth="1"/>
    <col min="25" max="25" width="3.6640625" style="23" customWidth="1"/>
    <col min="26" max="26" width="3" style="31" customWidth="1"/>
    <col min="27" max="27" width="2.109375" style="17" customWidth="1"/>
    <col min="28" max="28" width="3.6640625" style="23" customWidth="1"/>
    <col min="29" max="29" width="2.109375" style="31" customWidth="1"/>
    <col min="30" max="30" width="2.109375" style="17" customWidth="1"/>
    <col min="31" max="31" width="8.44140625" style="17" bestFit="1" customWidth="1"/>
    <col min="32" max="32" width="13.109375" style="6" bestFit="1" customWidth="1"/>
    <col min="33" max="16384" width="9" style="1"/>
  </cols>
  <sheetData>
    <row r="1" spans="1:35" ht="5.25" customHeight="1" x14ac:dyDescent="0.2"/>
    <row r="2" spans="1:35" ht="21" customHeight="1" x14ac:dyDescent="0.2">
      <c r="A2" s="166" t="s">
        <v>83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66"/>
      <c r="Z2" s="166"/>
      <c r="AA2" s="166"/>
      <c r="AB2" s="166"/>
      <c r="AC2" s="166"/>
      <c r="AD2" s="166"/>
      <c r="AE2" s="166"/>
      <c r="AF2" s="166"/>
    </row>
    <row r="3" spans="1:35" ht="21" customHeight="1" x14ac:dyDescent="0.2">
      <c r="A3" s="167" t="s">
        <v>40</v>
      </c>
      <c r="B3" s="167"/>
      <c r="C3" s="167"/>
      <c r="D3" s="45"/>
      <c r="E3" s="46"/>
      <c r="F3" s="47"/>
      <c r="G3" s="45"/>
      <c r="H3" s="48"/>
      <c r="I3" s="47"/>
      <c r="J3" s="45"/>
      <c r="K3" s="48"/>
      <c r="L3" s="47"/>
      <c r="M3" s="45"/>
      <c r="N3" s="48"/>
      <c r="O3" s="47"/>
      <c r="P3" s="47"/>
      <c r="Q3" s="2"/>
      <c r="R3" s="2"/>
      <c r="S3" s="24"/>
      <c r="T3" s="32"/>
      <c r="U3" s="18"/>
      <c r="V3" s="24"/>
      <c r="W3" s="32"/>
      <c r="X3" s="18"/>
      <c r="Y3" s="24"/>
      <c r="Z3" s="32"/>
      <c r="AA3" s="18"/>
      <c r="AB3" s="24"/>
      <c r="AC3" s="32"/>
      <c r="AD3" s="18"/>
      <c r="AE3" s="18"/>
      <c r="AF3" s="7"/>
    </row>
    <row r="4" spans="1:35" ht="22.5" customHeight="1" x14ac:dyDescent="0.2">
      <c r="A4" s="168" t="s">
        <v>41</v>
      </c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2"/>
      <c r="R4" s="2"/>
      <c r="S4" s="26"/>
      <c r="T4" s="34"/>
      <c r="U4" s="2"/>
      <c r="V4" s="26"/>
      <c r="W4" s="34"/>
      <c r="X4" s="2"/>
      <c r="Y4" s="26"/>
      <c r="Z4" s="34"/>
      <c r="AA4" s="2"/>
      <c r="AB4" s="26"/>
      <c r="AC4" s="34"/>
      <c r="AD4" s="2"/>
      <c r="AE4" s="2"/>
      <c r="AF4" s="7"/>
    </row>
    <row r="5" spans="1:35" ht="12.6" customHeight="1" x14ac:dyDescent="0.2">
      <c r="A5" s="49"/>
      <c r="B5" s="49"/>
      <c r="C5" s="49"/>
      <c r="D5" s="50"/>
      <c r="E5" s="51"/>
      <c r="F5" s="52"/>
      <c r="G5" s="50"/>
      <c r="H5" s="53"/>
      <c r="I5" s="52"/>
      <c r="J5" s="50"/>
      <c r="K5" s="53"/>
      <c r="L5" s="52"/>
      <c r="M5" s="50"/>
      <c r="N5" s="53"/>
      <c r="O5" s="52"/>
      <c r="P5" s="52"/>
      <c r="Q5" s="4"/>
      <c r="R5" s="4"/>
      <c r="S5" s="27"/>
      <c r="T5" s="35"/>
      <c r="U5" s="20"/>
      <c r="V5" s="27"/>
      <c r="W5" s="35"/>
      <c r="X5" s="20"/>
      <c r="Y5" s="27"/>
      <c r="Z5" s="35"/>
      <c r="AA5" s="20"/>
      <c r="AB5" s="27"/>
      <c r="AC5" s="35"/>
      <c r="AD5" s="20"/>
      <c r="AE5" s="20"/>
      <c r="AF5" s="22"/>
    </row>
    <row r="6" spans="1:35" ht="17.25" customHeight="1" x14ac:dyDescent="0.2">
      <c r="A6" s="169"/>
      <c r="B6" s="171" t="s">
        <v>22</v>
      </c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  <c r="P6" s="173"/>
      <c r="Q6" s="174" t="s">
        <v>23</v>
      </c>
      <c r="R6" s="172"/>
      <c r="S6" s="172"/>
      <c r="T6" s="172"/>
      <c r="U6" s="172"/>
      <c r="V6" s="172"/>
      <c r="W6" s="172"/>
      <c r="X6" s="172"/>
      <c r="Y6" s="172"/>
      <c r="Z6" s="172"/>
      <c r="AA6" s="172"/>
      <c r="AB6" s="172"/>
      <c r="AC6" s="172"/>
      <c r="AD6" s="172"/>
      <c r="AE6" s="175"/>
      <c r="AF6" s="39" t="s">
        <v>24</v>
      </c>
    </row>
    <row r="7" spans="1:35" ht="17.25" customHeight="1" x14ac:dyDescent="0.2">
      <c r="A7" s="170"/>
      <c r="B7" s="176" t="s">
        <v>0</v>
      </c>
      <c r="C7" s="177"/>
      <c r="D7" s="177"/>
      <c r="E7" s="177"/>
      <c r="F7" s="177"/>
      <c r="G7" s="177"/>
      <c r="H7" s="177"/>
      <c r="I7" s="177"/>
      <c r="J7" s="177"/>
      <c r="K7" s="177"/>
      <c r="L7" s="177"/>
      <c r="M7" s="177"/>
      <c r="N7" s="177"/>
      <c r="O7" s="177"/>
      <c r="P7" s="178"/>
      <c r="Q7" s="179" t="s">
        <v>0</v>
      </c>
      <c r="R7" s="180"/>
      <c r="S7" s="180"/>
      <c r="T7" s="180"/>
      <c r="U7" s="180"/>
      <c r="V7" s="180"/>
      <c r="W7" s="180"/>
      <c r="X7" s="180"/>
      <c r="Y7" s="180"/>
      <c r="Z7" s="180"/>
      <c r="AA7" s="180"/>
      <c r="AB7" s="180"/>
      <c r="AC7" s="180"/>
      <c r="AD7" s="180"/>
      <c r="AE7" s="181"/>
      <c r="AF7" s="38" t="s">
        <v>25</v>
      </c>
    </row>
    <row r="8" spans="1:35" ht="14.4" x14ac:dyDescent="0.2">
      <c r="A8" s="11" t="s">
        <v>21</v>
      </c>
      <c r="B8" s="11" t="s">
        <v>20</v>
      </c>
      <c r="C8" s="3" t="s">
        <v>15</v>
      </c>
      <c r="D8" s="182" t="s">
        <v>16</v>
      </c>
      <c r="E8" s="183"/>
      <c r="F8" s="37"/>
      <c r="G8" s="182" t="s">
        <v>17</v>
      </c>
      <c r="H8" s="184"/>
      <c r="I8" s="184"/>
      <c r="J8" s="184"/>
      <c r="K8" s="184"/>
      <c r="L8" s="184"/>
      <c r="M8" s="184"/>
      <c r="N8" s="184"/>
      <c r="O8" s="37"/>
      <c r="P8" s="16" t="s">
        <v>18</v>
      </c>
      <c r="Q8" s="5" t="s">
        <v>20</v>
      </c>
      <c r="R8" s="3" t="s">
        <v>15</v>
      </c>
      <c r="S8" s="182" t="s">
        <v>16</v>
      </c>
      <c r="T8" s="183"/>
      <c r="U8" s="37"/>
      <c r="V8" s="182" t="s">
        <v>17</v>
      </c>
      <c r="W8" s="184"/>
      <c r="X8" s="184"/>
      <c r="Y8" s="184"/>
      <c r="Z8" s="184"/>
      <c r="AA8" s="184"/>
      <c r="AB8" s="184"/>
      <c r="AC8" s="184"/>
      <c r="AD8" s="37"/>
      <c r="AE8" s="16" t="s">
        <v>18</v>
      </c>
      <c r="AF8" s="12"/>
    </row>
    <row r="9" spans="1:35" ht="12.6" customHeight="1" x14ac:dyDescent="0.2">
      <c r="A9" s="54" t="s">
        <v>3</v>
      </c>
      <c r="B9" s="185">
        <f>SUM(P9:P11)</f>
        <v>135000</v>
      </c>
      <c r="C9" s="55" t="s">
        <v>45</v>
      </c>
      <c r="D9" s="56">
        <v>15000</v>
      </c>
      <c r="E9" s="57" t="s">
        <v>31</v>
      </c>
      <c r="F9" s="58" t="s">
        <v>2</v>
      </c>
      <c r="G9" s="59">
        <v>1</v>
      </c>
      <c r="H9" s="60" t="s">
        <v>32</v>
      </c>
      <c r="I9" s="58" t="s">
        <v>2</v>
      </c>
      <c r="J9" s="59">
        <v>1</v>
      </c>
      <c r="K9" s="60" t="s">
        <v>33</v>
      </c>
      <c r="L9" s="58"/>
      <c r="M9" s="59"/>
      <c r="N9" s="60"/>
      <c r="O9" s="58" t="s">
        <v>13</v>
      </c>
      <c r="P9" s="61">
        <f>D9*G9*J9</f>
        <v>15000</v>
      </c>
      <c r="Q9" s="188">
        <f>SUM(AE9:AE11)</f>
        <v>135000</v>
      </c>
      <c r="R9" s="55" t="s">
        <v>45</v>
      </c>
      <c r="S9" s="56">
        <v>15000</v>
      </c>
      <c r="T9" s="57" t="s">
        <v>31</v>
      </c>
      <c r="U9" s="58" t="s">
        <v>2</v>
      </c>
      <c r="V9" s="59">
        <v>1</v>
      </c>
      <c r="W9" s="60" t="s">
        <v>32</v>
      </c>
      <c r="X9" s="58" t="s">
        <v>2</v>
      </c>
      <c r="Y9" s="59">
        <v>1</v>
      </c>
      <c r="Z9" s="60" t="s">
        <v>33</v>
      </c>
      <c r="AA9" s="58"/>
      <c r="AB9" s="59"/>
      <c r="AC9" s="60"/>
      <c r="AD9" s="58" t="s">
        <v>13</v>
      </c>
      <c r="AE9" s="61">
        <f>S9*V9*Y9</f>
        <v>15000</v>
      </c>
      <c r="AF9" s="191">
        <f>B9-Q9</f>
        <v>0</v>
      </c>
    </row>
    <row r="10" spans="1:35" ht="12.6" customHeight="1" x14ac:dyDescent="0.2">
      <c r="A10" s="62"/>
      <c r="B10" s="186"/>
      <c r="C10" s="63" t="s">
        <v>46</v>
      </c>
      <c r="D10" s="64">
        <v>10000</v>
      </c>
      <c r="E10" s="65" t="s">
        <v>31</v>
      </c>
      <c r="F10" s="66" t="s">
        <v>2</v>
      </c>
      <c r="G10" s="67">
        <v>2</v>
      </c>
      <c r="H10" s="68" t="s">
        <v>32</v>
      </c>
      <c r="I10" s="66" t="s">
        <v>2</v>
      </c>
      <c r="J10" s="67">
        <v>6</v>
      </c>
      <c r="K10" s="68" t="s">
        <v>33</v>
      </c>
      <c r="L10" s="66"/>
      <c r="M10" s="67"/>
      <c r="N10" s="68"/>
      <c r="O10" s="66" t="s">
        <v>13</v>
      </c>
      <c r="P10" s="69">
        <f>D10*G10*J10</f>
        <v>120000</v>
      </c>
      <c r="Q10" s="189"/>
      <c r="R10" s="63" t="s">
        <v>46</v>
      </c>
      <c r="S10" s="64">
        <v>10000</v>
      </c>
      <c r="T10" s="65" t="s">
        <v>31</v>
      </c>
      <c r="U10" s="66" t="s">
        <v>2</v>
      </c>
      <c r="V10" s="67">
        <v>2</v>
      </c>
      <c r="W10" s="68" t="s">
        <v>32</v>
      </c>
      <c r="X10" s="66" t="s">
        <v>2</v>
      </c>
      <c r="Y10" s="67">
        <v>6</v>
      </c>
      <c r="Z10" s="68" t="s">
        <v>33</v>
      </c>
      <c r="AA10" s="66"/>
      <c r="AB10" s="67"/>
      <c r="AC10" s="68"/>
      <c r="AD10" s="66" t="s">
        <v>13</v>
      </c>
      <c r="AE10" s="69">
        <f>S10*V10*Y10</f>
        <v>120000</v>
      </c>
      <c r="AF10" s="192"/>
    </row>
    <row r="11" spans="1:35" ht="12" customHeight="1" x14ac:dyDescent="0.2">
      <c r="A11" s="62"/>
      <c r="B11" s="187"/>
      <c r="C11" s="70"/>
      <c r="D11" s="71"/>
      <c r="E11" s="65" t="s">
        <v>31</v>
      </c>
      <c r="F11" s="72" t="s">
        <v>2</v>
      </c>
      <c r="G11" s="73"/>
      <c r="H11" s="74"/>
      <c r="I11" s="66" t="s">
        <v>2</v>
      </c>
      <c r="J11" s="73"/>
      <c r="K11" s="74"/>
      <c r="L11" s="72"/>
      <c r="M11" s="73"/>
      <c r="N11" s="74"/>
      <c r="O11" s="66" t="s">
        <v>13</v>
      </c>
      <c r="P11" s="69">
        <f>D11*G11*J11</f>
        <v>0</v>
      </c>
      <c r="Q11" s="190"/>
      <c r="R11" s="75"/>
      <c r="S11" s="71"/>
      <c r="T11" s="65" t="s">
        <v>31</v>
      </c>
      <c r="U11" s="72" t="s">
        <v>2</v>
      </c>
      <c r="V11" s="73"/>
      <c r="W11" s="74"/>
      <c r="X11" s="66" t="s">
        <v>2</v>
      </c>
      <c r="Y11" s="73"/>
      <c r="Z11" s="74"/>
      <c r="AA11" s="72"/>
      <c r="AB11" s="73"/>
      <c r="AC11" s="74"/>
      <c r="AD11" s="66" t="s">
        <v>13</v>
      </c>
      <c r="AE11" s="69">
        <f>S11*V11*Y11</f>
        <v>0</v>
      </c>
      <c r="AF11" s="192"/>
    </row>
    <row r="12" spans="1:35" ht="12" customHeight="1" x14ac:dyDescent="0.2">
      <c r="A12" s="54" t="s">
        <v>4</v>
      </c>
      <c r="B12" s="185">
        <f>SUM(P12:P13)</f>
        <v>80000</v>
      </c>
      <c r="C12" s="55" t="s">
        <v>47</v>
      </c>
      <c r="D12" s="56">
        <v>1500</v>
      </c>
      <c r="E12" s="57" t="s">
        <v>31</v>
      </c>
      <c r="F12" s="58" t="s">
        <v>2</v>
      </c>
      <c r="G12" s="59">
        <v>5</v>
      </c>
      <c r="H12" s="60" t="s">
        <v>32</v>
      </c>
      <c r="I12" s="58" t="s">
        <v>2</v>
      </c>
      <c r="J12" s="59">
        <v>4</v>
      </c>
      <c r="K12" s="60" t="s">
        <v>34</v>
      </c>
      <c r="L12" s="58" t="s">
        <v>2</v>
      </c>
      <c r="M12" s="59">
        <v>2</v>
      </c>
      <c r="N12" s="60" t="s">
        <v>33</v>
      </c>
      <c r="O12" s="58" t="s">
        <v>13</v>
      </c>
      <c r="P12" s="61">
        <f>D12*G12*J12*M12</f>
        <v>60000</v>
      </c>
      <c r="Q12" s="185">
        <f>SUM(AE12:AE13)</f>
        <v>72000</v>
      </c>
      <c r="R12" s="55" t="s">
        <v>47</v>
      </c>
      <c r="S12" s="76">
        <v>1300</v>
      </c>
      <c r="T12" s="57" t="s">
        <v>31</v>
      </c>
      <c r="U12" s="58" t="s">
        <v>2</v>
      </c>
      <c r="V12" s="59">
        <v>5</v>
      </c>
      <c r="W12" s="60" t="s">
        <v>32</v>
      </c>
      <c r="X12" s="58" t="s">
        <v>2</v>
      </c>
      <c r="Y12" s="59">
        <v>4</v>
      </c>
      <c r="Z12" s="60" t="s">
        <v>34</v>
      </c>
      <c r="AA12" s="58" t="s">
        <v>2</v>
      </c>
      <c r="AB12" s="59">
        <v>2</v>
      </c>
      <c r="AC12" s="60" t="s">
        <v>33</v>
      </c>
      <c r="AD12" s="58" t="s">
        <v>13</v>
      </c>
      <c r="AE12" s="61">
        <f>S12*V12*Y12*AB12</f>
        <v>52000</v>
      </c>
      <c r="AF12" s="191">
        <f>B12-Q12</f>
        <v>8000</v>
      </c>
    </row>
    <row r="13" spans="1:35" ht="12.6" customHeight="1" x14ac:dyDescent="0.2">
      <c r="A13" s="62"/>
      <c r="B13" s="187"/>
      <c r="C13" s="63" t="s">
        <v>48</v>
      </c>
      <c r="D13" s="64">
        <v>1250</v>
      </c>
      <c r="E13" s="65" t="s">
        <v>31</v>
      </c>
      <c r="F13" s="66" t="s">
        <v>2</v>
      </c>
      <c r="G13" s="67">
        <v>2</v>
      </c>
      <c r="H13" s="68" t="s">
        <v>32</v>
      </c>
      <c r="I13" s="66" t="s">
        <v>2</v>
      </c>
      <c r="J13" s="67">
        <v>4</v>
      </c>
      <c r="K13" s="68" t="s">
        <v>34</v>
      </c>
      <c r="L13" s="66" t="s">
        <v>14</v>
      </c>
      <c r="M13" s="67">
        <v>2</v>
      </c>
      <c r="N13" s="68" t="s">
        <v>33</v>
      </c>
      <c r="O13" s="66" t="s">
        <v>13</v>
      </c>
      <c r="P13" s="69">
        <f>D13*G13*J13*M13</f>
        <v>20000</v>
      </c>
      <c r="Q13" s="187"/>
      <c r="R13" s="63" t="s">
        <v>48</v>
      </c>
      <c r="S13" s="64">
        <v>1250</v>
      </c>
      <c r="T13" s="65" t="s">
        <v>31</v>
      </c>
      <c r="U13" s="66" t="s">
        <v>2</v>
      </c>
      <c r="V13" s="67">
        <v>2</v>
      </c>
      <c r="W13" s="68" t="s">
        <v>32</v>
      </c>
      <c r="X13" s="66" t="s">
        <v>2</v>
      </c>
      <c r="Y13" s="67">
        <v>4</v>
      </c>
      <c r="Z13" s="68" t="s">
        <v>34</v>
      </c>
      <c r="AA13" s="66" t="s">
        <v>14</v>
      </c>
      <c r="AB13" s="67">
        <v>2</v>
      </c>
      <c r="AC13" s="68" t="s">
        <v>54</v>
      </c>
      <c r="AD13" s="66" t="s">
        <v>13</v>
      </c>
      <c r="AE13" s="69">
        <f>S13*V13*Y13*AB13</f>
        <v>20000</v>
      </c>
      <c r="AF13" s="192"/>
    </row>
    <row r="14" spans="1:35" ht="12.6" customHeight="1" x14ac:dyDescent="0.2">
      <c r="A14" s="62"/>
      <c r="B14" s="187"/>
      <c r="C14" s="70"/>
      <c r="D14" s="71"/>
      <c r="E14" s="77" t="s">
        <v>31</v>
      </c>
      <c r="F14" s="72" t="s">
        <v>2</v>
      </c>
      <c r="G14" s="73"/>
      <c r="H14" s="74"/>
      <c r="I14" s="72" t="s">
        <v>2</v>
      </c>
      <c r="J14" s="73"/>
      <c r="K14" s="74"/>
      <c r="L14" s="72" t="s">
        <v>2</v>
      </c>
      <c r="M14" s="73"/>
      <c r="N14" s="74"/>
      <c r="O14" s="72" t="s">
        <v>13</v>
      </c>
      <c r="P14" s="78">
        <f>D14*G14*J14*M14</f>
        <v>0</v>
      </c>
      <c r="Q14" s="187"/>
      <c r="R14" s="70"/>
      <c r="S14" s="71"/>
      <c r="T14" s="77" t="s">
        <v>31</v>
      </c>
      <c r="U14" s="72" t="s">
        <v>2</v>
      </c>
      <c r="V14" s="73"/>
      <c r="W14" s="74"/>
      <c r="X14" s="72" t="s">
        <v>2</v>
      </c>
      <c r="Y14" s="73"/>
      <c r="Z14" s="74"/>
      <c r="AA14" s="72" t="s">
        <v>2</v>
      </c>
      <c r="AB14" s="73"/>
      <c r="AC14" s="74"/>
      <c r="AD14" s="66" t="s">
        <v>13</v>
      </c>
      <c r="AE14" s="78">
        <f>S14*V14*Y14*AB14</f>
        <v>0</v>
      </c>
      <c r="AF14" s="192"/>
    </row>
    <row r="15" spans="1:35" ht="12.6" customHeight="1" x14ac:dyDescent="0.2">
      <c r="A15" s="54" t="s">
        <v>5</v>
      </c>
      <c r="B15" s="185">
        <f>SUM(P15:P19)</f>
        <v>162000</v>
      </c>
      <c r="C15" s="55" t="s">
        <v>49</v>
      </c>
      <c r="D15" s="56">
        <v>1000</v>
      </c>
      <c r="E15" s="57" t="s">
        <v>31</v>
      </c>
      <c r="F15" s="58" t="s">
        <v>2</v>
      </c>
      <c r="G15" s="59">
        <v>1</v>
      </c>
      <c r="H15" s="60" t="s">
        <v>32</v>
      </c>
      <c r="I15" s="58" t="s">
        <v>2</v>
      </c>
      <c r="J15" s="59">
        <v>2</v>
      </c>
      <c r="K15" s="60" t="s">
        <v>33</v>
      </c>
      <c r="L15" s="58" t="s">
        <v>2</v>
      </c>
      <c r="M15" s="59"/>
      <c r="N15" s="60"/>
      <c r="O15" s="58" t="s">
        <v>13</v>
      </c>
      <c r="P15" s="61">
        <f t="shared" ref="P15:P29" si="0">D15*G15*J15</f>
        <v>2000</v>
      </c>
      <c r="Q15" s="194">
        <f>SUM(AE15:AE19)</f>
        <v>156000</v>
      </c>
      <c r="R15" s="55" t="s">
        <v>82</v>
      </c>
      <c r="S15" s="56">
        <v>1000</v>
      </c>
      <c r="T15" s="57" t="s">
        <v>31</v>
      </c>
      <c r="U15" s="58" t="s">
        <v>2</v>
      </c>
      <c r="V15" s="59">
        <v>1</v>
      </c>
      <c r="W15" s="60" t="s">
        <v>32</v>
      </c>
      <c r="X15" s="58" t="s">
        <v>2</v>
      </c>
      <c r="Y15" s="59">
        <v>2</v>
      </c>
      <c r="Z15" s="60" t="s">
        <v>33</v>
      </c>
      <c r="AA15" s="58" t="s">
        <v>2</v>
      </c>
      <c r="AB15" s="59"/>
      <c r="AC15" s="60"/>
      <c r="AD15" s="58" t="s">
        <v>13</v>
      </c>
      <c r="AE15" s="79">
        <f t="shared" ref="AE15:AE29" si="1">S15*V15*Y15</f>
        <v>2000</v>
      </c>
      <c r="AF15" s="191">
        <f>B15-Q15</f>
        <v>6000</v>
      </c>
      <c r="AI15" s="44"/>
    </row>
    <row r="16" spans="1:35" ht="12.6" customHeight="1" x14ac:dyDescent="0.2">
      <c r="A16" s="62"/>
      <c r="B16" s="187"/>
      <c r="C16" s="63" t="s">
        <v>51</v>
      </c>
      <c r="D16" s="64">
        <v>60000</v>
      </c>
      <c r="E16" s="65" t="s">
        <v>31</v>
      </c>
      <c r="F16" s="66" t="s">
        <v>2</v>
      </c>
      <c r="G16" s="67">
        <v>1</v>
      </c>
      <c r="H16" s="68" t="s">
        <v>32</v>
      </c>
      <c r="I16" s="66" t="s">
        <v>2</v>
      </c>
      <c r="J16" s="67">
        <v>2</v>
      </c>
      <c r="K16" s="68" t="s">
        <v>33</v>
      </c>
      <c r="L16" s="66" t="s">
        <v>14</v>
      </c>
      <c r="M16" s="67"/>
      <c r="N16" s="68"/>
      <c r="O16" s="66" t="s">
        <v>13</v>
      </c>
      <c r="P16" s="69">
        <f t="shared" si="0"/>
        <v>120000</v>
      </c>
      <c r="Q16" s="195"/>
      <c r="R16" s="63" t="s">
        <v>51</v>
      </c>
      <c r="S16" s="64">
        <v>60000</v>
      </c>
      <c r="T16" s="65" t="s">
        <v>31</v>
      </c>
      <c r="U16" s="66" t="s">
        <v>2</v>
      </c>
      <c r="V16" s="67">
        <v>1</v>
      </c>
      <c r="W16" s="68" t="s">
        <v>32</v>
      </c>
      <c r="X16" s="66" t="s">
        <v>2</v>
      </c>
      <c r="Y16" s="67">
        <v>2</v>
      </c>
      <c r="Z16" s="68" t="s">
        <v>33</v>
      </c>
      <c r="AA16" s="66" t="s">
        <v>14</v>
      </c>
      <c r="AB16" s="67"/>
      <c r="AC16" s="68"/>
      <c r="AD16" s="66" t="s">
        <v>13</v>
      </c>
      <c r="AE16" s="69">
        <f t="shared" si="1"/>
        <v>120000</v>
      </c>
      <c r="AF16" s="192"/>
    </row>
    <row r="17" spans="1:32" ht="12.6" customHeight="1" x14ac:dyDescent="0.2">
      <c r="A17" s="62"/>
      <c r="B17" s="187"/>
      <c r="C17" s="63" t="s">
        <v>52</v>
      </c>
      <c r="D17" s="64">
        <v>15000</v>
      </c>
      <c r="E17" s="65" t="s">
        <v>31</v>
      </c>
      <c r="F17" s="66" t="s">
        <v>2</v>
      </c>
      <c r="G17" s="67">
        <v>1</v>
      </c>
      <c r="H17" s="68" t="s">
        <v>32</v>
      </c>
      <c r="I17" s="66" t="s">
        <v>2</v>
      </c>
      <c r="J17" s="67">
        <v>2</v>
      </c>
      <c r="K17" s="68" t="s">
        <v>33</v>
      </c>
      <c r="L17" s="66" t="s">
        <v>2</v>
      </c>
      <c r="M17" s="67"/>
      <c r="N17" s="68"/>
      <c r="O17" s="66" t="s">
        <v>13</v>
      </c>
      <c r="P17" s="69">
        <f t="shared" ref="P17" si="2">D17*G17*J17</f>
        <v>30000</v>
      </c>
      <c r="Q17" s="195"/>
      <c r="R17" s="63" t="s">
        <v>52</v>
      </c>
      <c r="S17" s="80">
        <v>12000</v>
      </c>
      <c r="T17" s="65" t="s">
        <v>31</v>
      </c>
      <c r="U17" s="66" t="s">
        <v>2</v>
      </c>
      <c r="V17" s="67">
        <v>1</v>
      </c>
      <c r="W17" s="68" t="s">
        <v>32</v>
      </c>
      <c r="X17" s="66" t="s">
        <v>2</v>
      </c>
      <c r="Y17" s="67">
        <v>2</v>
      </c>
      <c r="Z17" s="68" t="s">
        <v>33</v>
      </c>
      <c r="AA17" s="66" t="s">
        <v>2</v>
      </c>
      <c r="AB17" s="67"/>
      <c r="AC17" s="68"/>
      <c r="AD17" s="66" t="s">
        <v>13</v>
      </c>
      <c r="AE17" s="69">
        <f t="shared" ref="AE17" si="3">S17*V17*Y17</f>
        <v>24000</v>
      </c>
      <c r="AF17" s="192"/>
    </row>
    <row r="18" spans="1:32" ht="12.6" customHeight="1" x14ac:dyDescent="0.2">
      <c r="A18" s="62"/>
      <c r="B18" s="187"/>
      <c r="C18" s="63" t="s">
        <v>50</v>
      </c>
      <c r="D18" s="64">
        <v>1000</v>
      </c>
      <c r="E18" s="65" t="s">
        <v>31</v>
      </c>
      <c r="F18" s="66" t="s">
        <v>2</v>
      </c>
      <c r="G18" s="67">
        <v>5</v>
      </c>
      <c r="H18" s="68" t="s">
        <v>32</v>
      </c>
      <c r="I18" s="66" t="s">
        <v>2</v>
      </c>
      <c r="J18" s="67">
        <v>2</v>
      </c>
      <c r="K18" s="68" t="s">
        <v>33</v>
      </c>
      <c r="L18" s="66" t="s">
        <v>2</v>
      </c>
      <c r="M18" s="67"/>
      <c r="N18" s="68"/>
      <c r="O18" s="66" t="s">
        <v>13</v>
      </c>
      <c r="P18" s="69">
        <f t="shared" si="0"/>
        <v>10000</v>
      </c>
      <c r="Q18" s="195"/>
      <c r="R18" s="63" t="s">
        <v>50</v>
      </c>
      <c r="S18" s="64">
        <v>1000</v>
      </c>
      <c r="T18" s="65" t="s">
        <v>31</v>
      </c>
      <c r="U18" s="66" t="s">
        <v>2</v>
      </c>
      <c r="V18" s="67">
        <v>5</v>
      </c>
      <c r="W18" s="68" t="s">
        <v>32</v>
      </c>
      <c r="X18" s="66" t="s">
        <v>2</v>
      </c>
      <c r="Y18" s="67">
        <v>2</v>
      </c>
      <c r="Z18" s="68" t="s">
        <v>33</v>
      </c>
      <c r="AA18" s="66" t="s">
        <v>2</v>
      </c>
      <c r="AB18" s="67"/>
      <c r="AC18" s="68"/>
      <c r="AD18" s="66" t="s">
        <v>13</v>
      </c>
      <c r="AE18" s="69">
        <f t="shared" si="1"/>
        <v>10000</v>
      </c>
      <c r="AF18" s="192"/>
    </row>
    <row r="19" spans="1:32" ht="12.6" customHeight="1" x14ac:dyDescent="0.2">
      <c r="A19" s="81"/>
      <c r="B19" s="193"/>
      <c r="C19" s="70"/>
      <c r="D19" s="71"/>
      <c r="E19" s="77" t="s">
        <v>31</v>
      </c>
      <c r="F19" s="72" t="s">
        <v>2</v>
      </c>
      <c r="G19" s="73"/>
      <c r="H19" s="74" t="s">
        <v>36</v>
      </c>
      <c r="I19" s="72" t="s">
        <v>2</v>
      </c>
      <c r="J19" s="73"/>
      <c r="K19" s="74"/>
      <c r="L19" s="72" t="s">
        <v>2</v>
      </c>
      <c r="M19" s="73"/>
      <c r="N19" s="74"/>
      <c r="O19" s="72" t="s">
        <v>13</v>
      </c>
      <c r="P19" s="78">
        <f t="shared" si="0"/>
        <v>0</v>
      </c>
      <c r="Q19" s="196"/>
      <c r="R19" s="75"/>
      <c r="S19" s="71"/>
      <c r="T19" s="77" t="s">
        <v>31</v>
      </c>
      <c r="U19" s="72" t="s">
        <v>2</v>
      </c>
      <c r="V19" s="73"/>
      <c r="W19" s="74" t="s">
        <v>36</v>
      </c>
      <c r="X19" s="72" t="s">
        <v>2</v>
      </c>
      <c r="Y19" s="73"/>
      <c r="Z19" s="74"/>
      <c r="AA19" s="72" t="s">
        <v>2</v>
      </c>
      <c r="AB19" s="73"/>
      <c r="AC19" s="74"/>
      <c r="AD19" s="72" t="s">
        <v>13</v>
      </c>
      <c r="AE19" s="78">
        <f t="shared" si="1"/>
        <v>0</v>
      </c>
      <c r="AF19" s="197"/>
    </row>
    <row r="20" spans="1:32" ht="12.6" customHeight="1" x14ac:dyDescent="0.2">
      <c r="A20" s="54" t="s">
        <v>6</v>
      </c>
      <c r="B20" s="186">
        <f>SUM(P20:P24)</f>
        <v>58000</v>
      </c>
      <c r="C20" s="63" t="s">
        <v>53</v>
      </c>
      <c r="D20" s="82">
        <v>3500</v>
      </c>
      <c r="E20" s="83" t="s">
        <v>31</v>
      </c>
      <c r="F20" s="84" t="s">
        <v>2</v>
      </c>
      <c r="G20" s="85">
        <v>4</v>
      </c>
      <c r="H20" s="86" t="s">
        <v>34</v>
      </c>
      <c r="I20" s="84" t="s">
        <v>2</v>
      </c>
      <c r="J20" s="85">
        <v>2</v>
      </c>
      <c r="K20" s="86" t="s">
        <v>33</v>
      </c>
      <c r="L20" s="84" t="s">
        <v>2</v>
      </c>
      <c r="M20" s="85"/>
      <c r="N20" s="86"/>
      <c r="O20" s="84" t="s">
        <v>13</v>
      </c>
      <c r="P20" s="79">
        <f t="shared" si="0"/>
        <v>28000</v>
      </c>
      <c r="Q20" s="198">
        <f>SUM(AE20:AE24)</f>
        <v>58000</v>
      </c>
      <c r="R20" s="63" t="s">
        <v>53</v>
      </c>
      <c r="S20" s="82">
        <v>3500</v>
      </c>
      <c r="T20" s="83" t="s">
        <v>31</v>
      </c>
      <c r="U20" s="84" t="s">
        <v>2</v>
      </c>
      <c r="V20" s="85">
        <v>4</v>
      </c>
      <c r="W20" s="86" t="s">
        <v>34</v>
      </c>
      <c r="X20" s="84" t="s">
        <v>2</v>
      </c>
      <c r="Y20" s="85">
        <v>2</v>
      </c>
      <c r="Z20" s="86" t="s">
        <v>33</v>
      </c>
      <c r="AA20" s="84" t="s">
        <v>2</v>
      </c>
      <c r="AB20" s="85"/>
      <c r="AC20" s="86"/>
      <c r="AD20" s="84" t="s">
        <v>13</v>
      </c>
      <c r="AE20" s="79">
        <f t="shared" si="1"/>
        <v>28000</v>
      </c>
      <c r="AF20" s="192">
        <f>B20-Q20</f>
        <v>0</v>
      </c>
    </row>
    <row r="21" spans="1:32" ht="12.6" customHeight="1" x14ac:dyDescent="0.2">
      <c r="A21" s="62"/>
      <c r="B21" s="186"/>
      <c r="C21" s="63" t="s">
        <v>55</v>
      </c>
      <c r="D21" s="64">
        <v>10000</v>
      </c>
      <c r="E21" s="65" t="s">
        <v>31</v>
      </c>
      <c r="F21" s="66" t="s">
        <v>2</v>
      </c>
      <c r="G21" s="67">
        <v>1</v>
      </c>
      <c r="H21" s="86" t="s">
        <v>44</v>
      </c>
      <c r="I21" s="66" t="s">
        <v>2</v>
      </c>
      <c r="J21" s="67">
        <v>2</v>
      </c>
      <c r="K21" s="68" t="s">
        <v>54</v>
      </c>
      <c r="L21" s="66" t="s">
        <v>14</v>
      </c>
      <c r="M21" s="67"/>
      <c r="N21" s="68"/>
      <c r="O21" s="66" t="s">
        <v>13</v>
      </c>
      <c r="P21" s="69">
        <f t="shared" si="0"/>
        <v>20000</v>
      </c>
      <c r="Q21" s="198"/>
      <c r="R21" s="63" t="s">
        <v>55</v>
      </c>
      <c r="S21" s="64">
        <v>10000</v>
      </c>
      <c r="T21" s="65" t="s">
        <v>31</v>
      </c>
      <c r="U21" s="66" t="s">
        <v>2</v>
      </c>
      <c r="V21" s="67">
        <v>1</v>
      </c>
      <c r="W21" s="86" t="s">
        <v>44</v>
      </c>
      <c r="X21" s="66" t="s">
        <v>2</v>
      </c>
      <c r="Y21" s="67">
        <v>2</v>
      </c>
      <c r="Z21" s="68" t="s">
        <v>54</v>
      </c>
      <c r="AA21" s="66" t="s">
        <v>14</v>
      </c>
      <c r="AB21" s="67"/>
      <c r="AC21" s="68"/>
      <c r="AD21" s="66" t="s">
        <v>13</v>
      </c>
      <c r="AE21" s="69">
        <f t="shared" si="1"/>
        <v>20000</v>
      </c>
      <c r="AF21" s="192"/>
    </row>
    <row r="22" spans="1:32" ht="12.6" customHeight="1" x14ac:dyDescent="0.2">
      <c r="A22" s="62"/>
      <c r="B22" s="186"/>
      <c r="C22" s="63" t="s">
        <v>57</v>
      </c>
      <c r="D22" s="64">
        <v>5000</v>
      </c>
      <c r="E22" s="65" t="s">
        <v>31</v>
      </c>
      <c r="F22" s="66" t="s">
        <v>2</v>
      </c>
      <c r="G22" s="67">
        <v>1</v>
      </c>
      <c r="H22" s="86" t="s">
        <v>39</v>
      </c>
      <c r="I22" s="66" t="s">
        <v>2</v>
      </c>
      <c r="J22" s="67">
        <v>2</v>
      </c>
      <c r="K22" s="68" t="s">
        <v>54</v>
      </c>
      <c r="L22" s="66" t="s">
        <v>2</v>
      </c>
      <c r="M22" s="67"/>
      <c r="N22" s="68"/>
      <c r="O22" s="66" t="s">
        <v>13</v>
      </c>
      <c r="P22" s="69">
        <f t="shared" si="0"/>
        <v>10000</v>
      </c>
      <c r="Q22" s="198"/>
      <c r="R22" s="63" t="s">
        <v>57</v>
      </c>
      <c r="S22" s="64">
        <v>5000</v>
      </c>
      <c r="T22" s="65" t="s">
        <v>31</v>
      </c>
      <c r="U22" s="66" t="s">
        <v>2</v>
      </c>
      <c r="V22" s="67">
        <v>1</v>
      </c>
      <c r="W22" s="86" t="s">
        <v>39</v>
      </c>
      <c r="X22" s="66" t="s">
        <v>2</v>
      </c>
      <c r="Y22" s="67">
        <v>2</v>
      </c>
      <c r="Z22" s="68" t="s">
        <v>54</v>
      </c>
      <c r="AA22" s="66" t="s">
        <v>2</v>
      </c>
      <c r="AB22" s="67"/>
      <c r="AC22" s="68"/>
      <c r="AD22" s="66" t="s">
        <v>13</v>
      </c>
      <c r="AE22" s="69">
        <f t="shared" si="1"/>
        <v>10000</v>
      </c>
      <c r="AF22" s="192"/>
    </row>
    <row r="23" spans="1:32" ht="12.75" customHeight="1" x14ac:dyDescent="0.2">
      <c r="A23" s="62"/>
      <c r="B23" s="187"/>
      <c r="C23" s="63"/>
      <c r="D23" s="64"/>
      <c r="E23" s="65" t="s">
        <v>31</v>
      </c>
      <c r="F23" s="66" t="s">
        <v>2</v>
      </c>
      <c r="G23" s="67"/>
      <c r="H23" s="86"/>
      <c r="I23" s="66" t="s">
        <v>2</v>
      </c>
      <c r="J23" s="67"/>
      <c r="K23" s="68"/>
      <c r="L23" s="66" t="s">
        <v>2</v>
      </c>
      <c r="M23" s="67"/>
      <c r="N23" s="68"/>
      <c r="O23" s="66" t="s">
        <v>13</v>
      </c>
      <c r="P23" s="69">
        <f t="shared" si="0"/>
        <v>0</v>
      </c>
      <c r="Q23" s="189"/>
      <c r="R23" s="63"/>
      <c r="S23" s="64"/>
      <c r="T23" s="65" t="s">
        <v>31</v>
      </c>
      <c r="U23" s="66" t="s">
        <v>2</v>
      </c>
      <c r="V23" s="67"/>
      <c r="W23" s="86"/>
      <c r="X23" s="66" t="s">
        <v>2</v>
      </c>
      <c r="Y23" s="67"/>
      <c r="Z23" s="68"/>
      <c r="AA23" s="66" t="s">
        <v>2</v>
      </c>
      <c r="AB23" s="67"/>
      <c r="AC23" s="68"/>
      <c r="AD23" s="66" t="s">
        <v>13</v>
      </c>
      <c r="AE23" s="69">
        <f t="shared" si="1"/>
        <v>0</v>
      </c>
      <c r="AF23" s="192"/>
    </row>
    <row r="24" spans="1:32" ht="12.6" customHeight="1" x14ac:dyDescent="0.2">
      <c r="A24" s="62"/>
      <c r="B24" s="187"/>
      <c r="C24" s="70"/>
      <c r="D24" s="71"/>
      <c r="E24" s="65" t="s">
        <v>31</v>
      </c>
      <c r="F24" s="66" t="s">
        <v>2</v>
      </c>
      <c r="G24" s="73"/>
      <c r="H24" s="86"/>
      <c r="I24" s="66" t="s">
        <v>2</v>
      </c>
      <c r="J24" s="73"/>
      <c r="K24" s="74"/>
      <c r="L24" s="72" t="s">
        <v>14</v>
      </c>
      <c r="M24" s="73"/>
      <c r="N24" s="74"/>
      <c r="O24" s="72" t="s">
        <v>13</v>
      </c>
      <c r="P24" s="78">
        <f t="shared" si="0"/>
        <v>0</v>
      </c>
      <c r="Q24" s="190"/>
      <c r="R24" s="75"/>
      <c r="S24" s="71"/>
      <c r="T24" s="65" t="s">
        <v>31</v>
      </c>
      <c r="U24" s="66" t="s">
        <v>2</v>
      </c>
      <c r="V24" s="73"/>
      <c r="W24" s="86"/>
      <c r="X24" s="66" t="s">
        <v>2</v>
      </c>
      <c r="Y24" s="73"/>
      <c r="Z24" s="74"/>
      <c r="AA24" s="72" t="s">
        <v>14</v>
      </c>
      <c r="AB24" s="73"/>
      <c r="AC24" s="74"/>
      <c r="AD24" s="72" t="s">
        <v>13</v>
      </c>
      <c r="AE24" s="78">
        <f t="shared" si="1"/>
        <v>0</v>
      </c>
      <c r="AF24" s="192"/>
    </row>
    <row r="25" spans="1:32" ht="12.6" customHeight="1" x14ac:dyDescent="0.2">
      <c r="A25" s="54" t="s">
        <v>7</v>
      </c>
      <c r="B25" s="185">
        <f>SUM(P25:P29)</f>
        <v>18000</v>
      </c>
      <c r="C25" s="55" t="s">
        <v>56</v>
      </c>
      <c r="D25" s="56">
        <v>30</v>
      </c>
      <c r="E25" s="57" t="s">
        <v>31</v>
      </c>
      <c r="F25" s="58" t="s">
        <v>2</v>
      </c>
      <c r="G25" s="59">
        <v>400</v>
      </c>
      <c r="H25" s="60" t="s">
        <v>42</v>
      </c>
      <c r="I25" s="58" t="s">
        <v>2</v>
      </c>
      <c r="J25" s="59">
        <v>1</v>
      </c>
      <c r="K25" s="60" t="s">
        <v>33</v>
      </c>
      <c r="L25" s="58" t="s">
        <v>2</v>
      </c>
      <c r="M25" s="59"/>
      <c r="N25" s="60"/>
      <c r="O25" s="58" t="s">
        <v>13</v>
      </c>
      <c r="P25" s="61">
        <f t="shared" si="0"/>
        <v>12000</v>
      </c>
      <c r="Q25" s="194">
        <f>SUM(AE25:AE29)</f>
        <v>18000</v>
      </c>
      <c r="R25" s="55" t="s">
        <v>56</v>
      </c>
      <c r="S25" s="56">
        <v>30</v>
      </c>
      <c r="T25" s="57" t="s">
        <v>31</v>
      </c>
      <c r="U25" s="58" t="s">
        <v>2</v>
      </c>
      <c r="V25" s="59">
        <v>400</v>
      </c>
      <c r="W25" s="60" t="s">
        <v>42</v>
      </c>
      <c r="X25" s="58" t="s">
        <v>2</v>
      </c>
      <c r="Y25" s="59">
        <v>1</v>
      </c>
      <c r="Z25" s="60" t="s">
        <v>33</v>
      </c>
      <c r="AA25" s="58" t="s">
        <v>2</v>
      </c>
      <c r="AB25" s="59"/>
      <c r="AC25" s="60"/>
      <c r="AD25" s="58" t="s">
        <v>13</v>
      </c>
      <c r="AE25" s="61">
        <f t="shared" si="1"/>
        <v>12000</v>
      </c>
      <c r="AF25" s="191">
        <f>B25-Q25</f>
        <v>0</v>
      </c>
    </row>
    <row r="26" spans="1:32" ht="12.6" customHeight="1" x14ac:dyDescent="0.2">
      <c r="A26" s="62"/>
      <c r="B26" s="186"/>
      <c r="C26" s="63" t="s">
        <v>58</v>
      </c>
      <c r="D26" s="64">
        <v>30</v>
      </c>
      <c r="E26" s="65" t="s">
        <v>31</v>
      </c>
      <c r="F26" s="66" t="s">
        <v>2</v>
      </c>
      <c r="G26" s="67">
        <v>50</v>
      </c>
      <c r="H26" s="68" t="s">
        <v>59</v>
      </c>
      <c r="I26" s="66" t="s">
        <v>2</v>
      </c>
      <c r="J26" s="67">
        <v>2</v>
      </c>
      <c r="K26" s="68" t="s">
        <v>54</v>
      </c>
      <c r="L26" s="66" t="s">
        <v>14</v>
      </c>
      <c r="M26" s="67"/>
      <c r="N26" s="68"/>
      <c r="O26" s="66" t="s">
        <v>13</v>
      </c>
      <c r="P26" s="69">
        <f t="shared" si="0"/>
        <v>3000</v>
      </c>
      <c r="Q26" s="200"/>
      <c r="R26" s="63" t="s">
        <v>58</v>
      </c>
      <c r="S26" s="64">
        <v>30</v>
      </c>
      <c r="T26" s="65" t="s">
        <v>31</v>
      </c>
      <c r="U26" s="66" t="s">
        <v>2</v>
      </c>
      <c r="V26" s="67">
        <v>50</v>
      </c>
      <c r="W26" s="68" t="s">
        <v>59</v>
      </c>
      <c r="X26" s="66" t="s">
        <v>2</v>
      </c>
      <c r="Y26" s="67">
        <v>2</v>
      </c>
      <c r="Z26" s="68" t="s">
        <v>54</v>
      </c>
      <c r="AA26" s="66" t="s">
        <v>14</v>
      </c>
      <c r="AB26" s="67"/>
      <c r="AC26" s="68"/>
      <c r="AD26" s="66" t="s">
        <v>13</v>
      </c>
      <c r="AE26" s="69">
        <f t="shared" si="1"/>
        <v>3000</v>
      </c>
      <c r="AF26" s="192"/>
    </row>
    <row r="27" spans="1:32" ht="12.6" customHeight="1" x14ac:dyDescent="0.2">
      <c r="A27" s="62"/>
      <c r="B27" s="186"/>
      <c r="C27" s="63" t="s">
        <v>60</v>
      </c>
      <c r="D27" s="64">
        <v>30</v>
      </c>
      <c r="E27" s="65" t="s">
        <v>31</v>
      </c>
      <c r="F27" s="66" t="s">
        <v>2</v>
      </c>
      <c r="G27" s="67">
        <v>50</v>
      </c>
      <c r="H27" s="68" t="s">
        <v>59</v>
      </c>
      <c r="I27" s="66" t="s">
        <v>2</v>
      </c>
      <c r="J27" s="67">
        <v>2</v>
      </c>
      <c r="K27" s="68" t="s">
        <v>33</v>
      </c>
      <c r="L27" s="66" t="s">
        <v>2</v>
      </c>
      <c r="M27" s="67"/>
      <c r="N27" s="68"/>
      <c r="O27" s="66" t="s">
        <v>13</v>
      </c>
      <c r="P27" s="69">
        <f t="shared" si="0"/>
        <v>3000</v>
      </c>
      <c r="Q27" s="200"/>
      <c r="R27" s="63" t="s">
        <v>60</v>
      </c>
      <c r="S27" s="64">
        <v>30</v>
      </c>
      <c r="T27" s="65" t="s">
        <v>31</v>
      </c>
      <c r="U27" s="66" t="s">
        <v>2</v>
      </c>
      <c r="V27" s="67">
        <v>50</v>
      </c>
      <c r="W27" s="68" t="s">
        <v>59</v>
      </c>
      <c r="X27" s="66" t="s">
        <v>2</v>
      </c>
      <c r="Y27" s="67">
        <v>2</v>
      </c>
      <c r="Z27" s="68" t="s">
        <v>33</v>
      </c>
      <c r="AA27" s="66" t="s">
        <v>2</v>
      </c>
      <c r="AB27" s="67"/>
      <c r="AC27" s="68"/>
      <c r="AD27" s="66" t="s">
        <v>13</v>
      </c>
      <c r="AE27" s="69">
        <f t="shared" si="1"/>
        <v>3000</v>
      </c>
      <c r="AF27" s="192"/>
    </row>
    <row r="28" spans="1:32" ht="12.6" customHeight="1" x14ac:dyDescent="0.2">
      <c r="A28" s="62"/>
      <c r="B28" s="186"/>
      <c r="C28" s="63"/>
      <c r="D28" s="64"/>
      <c r="E28" s="65" t="s">
        <v>31</v>
      </c>
      <c r="F28" s="66" t="s">
        <v>2</v>
      </c>
      <c r="G28" s="67"/>
      <c r="H28" s="68"/>
      <c r="I28" s="66" t="s">
        <v>2</v>
      </c>
      <c r="J28" s="67"/>
      <c r="K28" s="68"/>
      <c r="L28" s="66" t="s">
        <v>2</v>
      </c>
      <c r="M28" s="67"/>
      <c r="N28" s="68"/>
      <c r="O28" s="66" t="s">
        <v>13</v>
      </c>
      <c r="P28" s="69">
        <f t="shared" si="0"/>
        <v>0</v>
      </c>
      <c r="Q28" s="200"/>
      <c r="R28" s="87"/>
      <c r="S28" s="64"/>
      <c r="T28" s="65" t="s">
        <v>31</v>
      </c>
      <c r="U28" s="66" t="s">
        <v>2</v>
      </c>
      <c r="V28" s="67"/>
      <c r="W28" s="68"/>
      <c r="X28" s="66" t="s">
        <v>2</v>
      </c>
      <c r="Y28" s="67"/>
      <c r="Z28" s="68"/>
      <c r="AA28" s="66" t="s">
        <v>2</v>
      </c>
      <c r="AB28" s="67"/>
      <c r="AC28" s="68"/>
      <c r="AD28" s="66" t="s">
        <v>13</v>
      </c>
      <c r="AE28" s="69">
        <f t="shared" si="1"/>
        <v>0</v>
      </c>
      <c r="AF28" s="192"/>
    </row>
    <row r="29" spans="1:32" ht="12.6" customHeight="1" x14ac:dyDescent="0.2">
      <c r="A29" s="81"/>
      <c r="B29" s="199"/>
      <c r="C29" s="70"/>
      <c r="D29" s="71"/>
      <c r="E29" s="65" t="s">
        <v>31</v>
      </c>
      <c r="F29" s="66" t="s">
        <v>2</v>
      </c>
      <c r="G29" s="73"/>
      <c r="H29" s="74"/>
      <c r="I29" s="72" t="s">
        <v>2</v>
      </c>
      <c r="J29" s="73"/>
      <c r="K29" s="74"/>
      <c r="L29" s="72" t="s">
        <v>14</v>
      </c>
      <c r="M29" s="73"/>
      <c r="N29" s="74"/>
      <c r="O29" s="66" t="s">
        <v>13</v>
      </c>
      <c r="P29" s="78">
        <f t="shared" si="0"/>
        <v>0</v>
      </c>
      <c r="Q29" s="201"/>
      <c r="R29" s="75"/>
      <c r="S29" s="71"/>
      <c r="T29" s="65" t="s">
        <v>31</v>
      </c>
      <c r="U29" s="66" t="s">
        <v>2</v>
      </c>
      <c r="V29" s="73"/>
      <c r="W29" s="74"/>
      <c r="X29" s="72" t="s">
        <v>2</v>
      </c>
      <c r="Y29" s="73"/>
      <c r="Z29" s="74"/>
      <c r="AA29" s="72" t="s">
        <v>14</v>
      </c>
      <c r="AB29" s="73"/>
      <c r="AC29" s="74"/>
      <c r="AD29" s="66" t="s">
        <v>13</v>
      </c>
      <c r="AE29" s="78">
        <f t="shared" si="1"/>
        <v>0</v>
      </c>
      <c r="AF29" s="197"/>
    </row>
    <row r="30" spans="1:32" ht="12.6" customHeight="1" x14ac:dyDescent="0.2">
      <c r="A30" s="54" t="s">
        <v>8</v>
      </c>
      <c r="B30" s="185">
        <f>SUM(P30:P33)</f>
        <v>57300</v>
      </c>
      <c r="C30" s="55" t="s">
        <v>61</v>
      </c>
      <c r="D30" s="56">
        <v>13500</v>
      </c>
      <c r="E30" s="57" t="s">
        <v>31</v>
      </c>
      <c r="F30" s="58" t="s">
        <v>2</v>
      </c>
      <c r="G30" s="59">
        <v>4</v>
      </c>
      <c r="H30" s="60" t="s">
        <v>62</v>
      </c>
      <c r="I30" s="84" t="s">
        <v>2</v>
      </c>
      <c r="J30" s="59"/>
      <c r="K30" s="60"/>
      <c r="L30" s="58"/>
      <c r="M30" s="59"/>
      <c r="N30" s="60"/>
      <c r="O30" s="58" t="s">
        <v>13</v>
      </c>
      <c r="P30" s="61">
        <f>D30*G30</f>
        <v>54000</v>
      </c>
      <c r="Q30" s="194">
        <f>SUM(AE30:AE33)</f>
        <v>57300</v>
      </c>
      <c r="R30" s="55" t="s">
        <v>61</v>
      </c>
      <c r="S30" s="56">
        <v>13500</v>
      </c>
      <c r="T30" s="57" t="s">
        <v>31</v>
      </c>
      <c r="U30" s="58" t="s">
        <v>2</v>
      </c>
      <c r="V30" s="59">
        <v>4</v>
      </c>
      <c r="W30" s="60" t="s">
        <v>62</v>
      </c>
      <c r="X30" s="84" t="s">
        <v>2</v>
      </c>
      <c r="Y30" s="59"/>
      <c r="Z30" s="60"/>
      <c r="AA30" s="58"/>
      <c r="AB30" s="59"/>
      <c r="AC30" s="60"/>
      <c r="AD30" s="58" t="s">
        <v>13</v>
      </c>
      <c r="AE30" s="61">
        <f>S30*V30</f>
        <v>54000</v>
      </c>
      <c r="AF30" s="191">
        <f>B30-Q30</f>
        <v>0</v>
      </c>
    </row>
    <row r="31" spans="1:32" ht="12.6" customHeight="1" x14ac:dyDescent="0.2">
      <c r="A31" s="62"/>
      <c r="B31" s="187"/>
      <c r="C31" s="63" t="s">
        <v>63</v>
      </c>
      <c r="D31" s="64">
        <v>3300</v>
      </c>
      <c r="E31" s="65" t="s">
        <v>31</v>
      </c>
      <c r="F31" s="66" t="s">
        <v>2</v>
      </c>
      <c r="G31" s="67">
        <v>1</v>
      </c>
      <c r="H31" s="68" t="s">
        <v>43</v>
      </c>
      <c r="I31" s="66" t="s">
        <v>2</v>
      </c>
      <c r="J31" s="67"/>
      <c r="K31" s="68"/>
      <c r="L31" s="66"/>
      <c r="M31" s="67"/>
      <c r="N31" s="68"/>
      <c r="O31" s="66" t="s">
        <v>13</v>
      </c>
      <c r="P31" s="69">
        <f>D31*G31</f>
        <v>3300</v>
      </c>
      <c r="Q31" s="195"/>
      <c r="R31" s="63" t="s">
        <v>63</v>
      </c>
      <c r="S31" s="64">
        <v>3300</v>
      </c>
      <c r="T31" s="65" t="s">
        <v>31</v>
      </c>
      <c r="U31" s="66" t="s">
        <v>2</v>
      </c>
      <c r="V31" s="67">
        <v>1</v>
      </c>
      <c r="W31" s="68" t="s">
        <v>43</v>
      </c>
      <c r="X31" s="66" t="s">
        <v>2</v>
      </c>
      <c r="Y31" s="67"/>
      <c r="Z31" s="68"/>
      <c r="AA31" s="66"/>
      <c r="AB31" s="67"/>
      <c r="AC31" s="68"/>
      <c r="AD31" s="66" t="s">
        <v>13</v>
      </c>
      <c r="AE31" s="69">
        <f>S31*V31</f>
        <v>3300</v>
      </c>
      <c r="AF31" s="192"/>
    </row>
    <row r="32" spans="1:32" ht="12.6" customHeight="1" x14ac:dyDescent="0.2">
      <c r="A32" s="62"/>
      <c r="B32" s="187"/>
      <c r="C32" s="63"/>
      <c r="D32" s="64"/>
      <c r="E32" s="65" t="s">
        <v>31</v>
      </c>
      <c r="F32" s="66" t="s">
        <v>2</v>
      </c>
      <c r="G32" s="67"/>
      <c r="H32" s="68"/>
      <c r="I32" s="66" t="s">
        <v>2</v>
      </c>
      <c r="J32" s="67"/>
      <c r="K32" s="68"/>
      <c r="L32" s="66"/>
      <c r="M32" s="67"/>
      <c r="N32" s="68"/>
      <c r="O32" s="66" t="s">
        <v>13</v>
      </c>
      <c r="P32" s="69">
        <f>D32*G32</f>
        <v>0</v>
      </c>
      <c r="Q32" s="195"/>
      <c r="R32" s="87"/>
      <c r="S32" s="64"/>
      <c r="T32" s="65" t="s">
        <v>31</v>
      </c>
      <c r="U32" s="66" t="s">
        <v>2</v>
      </c>
      <c r="V32" s="67"/>
      <c r="W32" s="68"/>
      <c r="X32" s="66" t="s">
        <v>2</v>
      </c>
      <c r="Y32" s="67"/>
      <c r="Z32" s="68"/>
      <c r="AA32" s="66"/>
      <c r="AB32" s="67"/>
      <c r="AC32" s="68"/>
      <c r="AD32" s="66" t="s">
        <v>13</v>
      </c>
      <c r="AE32" s="69">
        <f>S32*V32</f>
        <v>0</v>
      </c>
      <c r="AF32" s="192"/>
    </row>
    <row r="33" spans="1:32" ht="12.6" customHeight="1" x14ac:dyDescent="0.2">
      <c r="A33" s="81"/>
      <c r="B33" s="193"/>
      <c r="C33" s="70"/>
      <c r="D33" s="71"/>
      <c r="E33" s="65" t="s">
        <v>31</v>
      </c>
      <c r="F33" s="66" t="s">
        <v>2</v>
      </c>
      <c r="G33" s="73"/>
      <c r="H33" s="74"/>
      <c r="I33" s="72" t="s">
        <v>2</v>
      </c>
      <c r="J33" s="73"/>
      <c r="K33" s="74"/>
      <c r="L33" s="72"/>
      <c r="M33" s="73"/>
      <c r="N33" s="74"/>
      <c r="O33" s="66" t="s">
        <v>13</v>
      </c>
      <c r="P33" s="78">
        <f>D33*G33</f>
        <v>0</v>
      </c>
      <c r="Q33" s="196"/>
      <c r="R33" s="75"/>
      <c r="S33" s="71"/>
      <c r="T33" s="65" t="s">
        <v>31</v>
      </c>
      <c r="U33" s="66" t="s">
        <v>2</v>
      </c>
      <c r="V33" s="73"/>
      <c r="W33" s="74"/>
      <c r="X33" s="72" t="s">
        <v>2</v>
      </c>
      <c r="Y33" s="73"/>
      <c r="Z33" s="74"/>
      <c r="AA33" s="72"/>
      <c r="AB33" s="73"/>
      <c r="AC33" s="74"/>
      <c r="AD33" s="66" t="s">
        <v>13</v>
      </c>
      <c r="AE33" s="78">
        <f>S33*V33</f>
        <v>0</v>
      </c>
      <c r="AF33" s="197"/>
    </row>
    <row r="34" spans="1:32" ht="12.6" customHeight="1" x14ac:dyDescent="0.2">
      <c r="A34" s="54" t="s">
        <v>9</v>
      </c>
      <c r="B34" s="185">
        <f>SUM(P34:P39)</f>
        <v>83750</v>
      </c>
      <c r="C34" s="55" t="s">
        <v>64</v>
      </c>
      <c r="D34" s="56">
        <v>110</v>
      </c>
      <c r="E34" s="57" t="s">
        <v>31</v>
      </c>
      <c r="F34" s="58" t="s">
        <v>2</v>
      </c>
      <c r="G34" s="59">
        <v>50</v>
      </c>
      <c r="H34" s="60" t="s">
        <v>35</v>
      </c>
      <c r="I34" s="84" t="s">
        <v>2</v>
      </c>
      <c r="J34" s="59"/>
      <c r="K34" s="60"/>
      <c r="L34" s="58"/>
      <c r="M34" s="59"/>
      <c r="N34" s="60"/>
      <c r="O34" s="58" t="s">
        <v>13</v>
      </c>
      <c r="P34" s="61">
        <f>D34*G34</f>
        <v>5500</v>
      </c>
      <c r="Q34" s="185">
        <f>SUM(AE34:AE39)</f>
        <v>78750</v>
      </c>
      <c r="R34" s="55" t="s">
        <v>64</v>
      </c>
      <c r="S34" s="56">
        <v>110</v>
      </c>
      <c r="T34" s="57" t="s">
        <v>31</v>
      </c>
      <c r="U34" s="58" t="s">
        <v>2</v>
      </c>
      <c r="V34" s="59">
        <v>50</v>
      </c>
      <c r="W34" s="60" t="s">
        <v>35</v>
      </c>
      <c r="X34" s="84" t="s">
        <v>2</v>
      </c>
      <c r="Y34" s="59"/>
      <c r="Z34" s="60"/>
      <c r="AA34" s="58"/>
      <c r="AB34" s="59"/>
      <c r="AC34" s="60"/>
      <c r="AD34" s="58" t="s">
        <v>13</v>
      </c>
      <c r="AE34" s="61">
        <f>S34*V34</f>
        <v>5500</v>
      </c>
      <c r="AF34" s="202">
        <f>B34-Q34</f>
        <v>5000</v>
      </c>
    </row>
    <row r="35" spans="1:32" ht="12.6" customHeight="1" x14ac:dyDescent="0.2">
      <c r="A35" s="62"/>
      <c r="B35" s="186"/>
      <c r="C35" s="63" t="s">
        <v>65</v>
      </c>
      <c r="D35" s="64">
        <v>550</v>
      </c>
      <c r="E35" s="65" t="s">
        <v>31</v>
      </c>
      <c r="F35" s="66" t="s">
        <v>2</v>
      </c>
      <c r="G35" s="67">
        <v>5</v>
      </c>
      <c r="H35" s="68" t="s">
        <v>38</v>
      </c>
      <c r="I35" s="66" t="s">
        <v>2</v>
      </c>
      <c r="J35" s="67"/>
      <c r="K35" s="68"/>
      <c r="L35" s="66"/>
      <c r="M35" s="67"/>
      <c r="N35" s="68"/>
      <c r="O35" s="66" t="s">
        <v>13</v>
      </c>
      <c r="P35" s="69">
        <f t="shared" ref="P35:P39" si="4">D35*G35</f>
        <v>2750</v>
      </c>
      <c r="Q35" s="186"/>
      <c r="R35" s="63" t="s">
        <v>65</v>
      </c>
      <c r="S35" s="64">
        <v>550</v>
      </c>
      <c r="T35" s="65" t="s">
        <v>31</v>
      </c>
      <c r="U35" s="66" t="s">
        <v>2</v>
      </c>
      <c r="V35" s="67">
        <v>5</v>
      </c>
      <c r="W35" s="68" t="s">
        <v>38</v>
      </c>
      <c r="X35" s="66" t="s">
        <v>2</v>
      </c>
      <c r="Y35" s="67"/>
      <c r="Z35" s="68"/>
      <c r="AA35" s="66"/>
      <c r="AB35" s="67"/>
      <c r="AC35" s="68"/>
      <c r="AD35" s="66" t="s">
        <v>13</v>
      </c>
      <c r="AE35" s="69">
        <f t="shared" ref="AE35:AE39" si="5">S35*V35</f>
        <v>2750</v>
      </c>
      <c r="AF35" s="203"/>
    </row>
    <row r="36" spans="1:32" ht="12.6" customHeight="1" x14ac:dyDescent="0.2">
      <c r="A36" s="62"/>
      <c r="B36" s="186"/>
      <c r="C36" s="63" t="s">
        <v>66</v>
      </c>
      <c r="D36" s="64">
        <v>12000</v>
      </c>
      <c r="E36" s="65" t="s">
        <v>31</v>
      </c>
      <c r="F36" s="66" t="s">
        <v>2</v>
      </c>
      <c r="G36" s="67">
        <v>2</v>
      </c>
      <c r="H36" s="68" t="s">
        <v>38</v>
      </c>
      <c r="I36" s="66" t="s">
        <v>2</v>
      </c>
      <c r="J36" s="67"/>
      <c r="K36" s="68"/>
      <c r="L36" s="66"/>
      <c r="M36" s="67"/>
      <c r="N36" s="68"/>
      <c r="O36" s="66" t="s">
        <v>13</v>
      </c>
      <c r="P36" s="69">
        <f t="shared" si="4"/>
        <v>24000</v>
      </c>
      <c r="Q36" s="186"/>
      <c r="R36" s="63" t="s">
        <v>66</v>
      </c>
      <c r="S36" s="64">
        <v>12000</v>
      </c>
      <c r="T36" s="65" t="s">
        <v>31</v>
      </c>
      <c r="U36" s="66" t="s">
        <v>2</v>
      </c>
      <c r="V36" s="67">
        <v>2</v>
      </c>
      <c r="W36" s="68" t="s">
        <v>38</v>
      </c>
      <c r="X36" s="66" t="s">
        <v>2</v>
      </c>
      <c r="Y36" s="67"/>
      <c r="Z36" s="68"/>
      <c r="AA36" s="66"/>
      <c r="AB36" s="67"/>
      <c r="AC36" s="68"/>
      <c r="AD36" s="66" t="s">
        <v>13</v>
      </c>
      <c r="AE36" s="69">
        <f t="shared" si="5"/>
        <v>24000</v>
      </c>
      <c r="AF36" s="203"/>
    </row>
    <row r="37" spans="1:32" ht="12.6" customHeight="1" x14ac:dyDescent="0.2">
      <c r="A37" s="62"/>
      <c r="B37" s="186"/>
      <c r="C37" s="63" t="s">
        <v>67</v>
      </c>
      <c r="D37" s="64">
        <v>25000</v>
      </c>
      <c r="E37" s="65" t="s">
        <v>31</v>
      </c>
      <c r="F37" s="66" t="s">
        <v>2</v>
      </c>
      <c r="G37" s="67">
        <v>1</v>
      </c>
      <c r="H37" s="68" t="s">
        <v>38</v>
      </c>
      <c r="I37" s="66" t="s">
        <v>2</v>
      </c>
      <c r="J37" s="67"/>
      <c r="K37" s="68"/>
      <c r="L37" s="66"/>
      <c r="M37" s="67"/>
      <c r="N37" s="68"/>
      <c r="O37" s="66" t="s">
        <v>13</v>
      </c>
      <c r="P37" s="69">
        <f t="shared" si="4"/>
        <v>25000</v>
      </c>
      <c r="Q37" s="186"/>
      <c r="R37" s="63" t="s">
        <v>67</v>
      </c>
      <c r="S37" s="80">
        <v>20000</v>
      </c>
      <c r="T37" s="65" t="s">
        <v>31</v>
      </c>
      <c r="U37" s="66" t="s">
        <v>2</v>
      </c>
      <c r="V37" s="67">
        <v>1</v>
      </c>
      <c r="W37" s="68" t="s">
        <v>38</v>
      </c>
      <c r="X37" s="66" t="s">
        <v>2</v>
      </c>
      <c r="Y37" s="67"/>
      <c r="Z37" s="68"/>
      <c r="AA37" s="66"/>
      <c r="AB37" s="67"/>
      <c r="AC37" s="68"/>
      <c r="AD37" s="66" t="s">
        <v>13</v>
      </c>
      <c r="AE37" s="69">
        <f t="shared" si="5"/>
        <v>20000</v>
      </c>
      <c r="AF37" s="203"/>
    </row>
    <row r="38" spans="1:32" ht="12.6" customHeight="1" x14ac:dyDescent="0.2">
      <c r="A38" s="62"/>
      <c r="B38" s="186"/>
      <c r="C38" s="63" t="s">
        <v>71</v>
      </c>
      <c r="D38" s="64">
        <v>530</v>
      </c>
      <c r="E38" s="65" t="s">
        <v>31</v>
      </c>
      <c r="F38" s="66" t="s">
        <v>2</v>
      </c>
      <c r="G38" s="67">
        <v>50</v>
      </c>
      <c r="H38" s="68" t="s">
        <v>59</v>
      </c>
      <c r="I38" s="66" t="s">
        <v>2</v>
      </c>
      <c r="J38" s="67"/>
      <c r="K38" s="68"/>
      <c r="L38" s="66"/>
      <c r="M38" s="67"/>
      <c r="N38" s="68"/>
      <c r="O38" s="66" t="s">
        <v>13</v>
      </c>
      <c r="P38" s="69">
        <f t="shared" si="4"/>
        <v>26500</v>
      </c>
      <c r="Q38" s="186"/>
      <c r="R38" s="63" t="s">
        <v>71</v>
      </c>
      <c r="S38" s="64">
        <v>530</v>
      </c>
      <c r="T38" s="65" t="s">
        <v>31</v>
      </c>
      <c r="U38" s="66" t="s">
        <v>2</v>
      </c>
      <c r="V38" s="67">
        <v>50</v>
      </c>
      <c r="W38" s="68" t="s">
        <v>59</v>
      </c>
      <c r="X38" s="66" t="s">
        <v>2</v>
      </c>
      <c r="Y38" s="67"/>
      <c r="Z38" s="68"/>
      <c r="AA38" s="66"/>
      <c r="AB38" s="67"/>
      <c r="AC38" s="68"/>
      <c r="AD38" s="66" t="s">
        <v>13</v>
      </c>
      <c r="AE38" s="69">
        <f t="shared" si="5"/>
        <v>26500</v>
      </c>
      <c r="AF38" s="203"/>
    </row>
    <row r="39" spans="1:32" ht="12.6" customHeight="1" x14ac:dyDescent="0.2">
      <c r="A39" s="62"/>
      <c r="B39" s="186"/>
      <c r="C39" s="88"/>
      <c r="D39" s="89"/>
      <c r="E39" s="90" t="s">
        <v>31</v>
      </c>
      <c r="F39" s="91" t="s">
        <v>2</v>
      </c>
      <c r="G39" s="92"/>
      <c r="H39" s="93"/>
      <c r="I39" s="72" t="s">
        <v>2</v>
      </c>
      <c r="J39" s="92"/>
      <c r="K39" s="93"/>
      <c r="L39" s="91"/>
      <c r="M39" s="92"/>
      <c r="N39" s="93"/>
      <c r="O39" s="91" t="s">
        <v>13</v>
      </c>
      <c r="P39" s="94">
        <f t="shared" si="4"/>
        <v>0</v>
      </c>
      <c r="Q39" s="186"/>
      <c r="R39" s="88"/>
      <c r="S39" s="89"/>
      <c r="T39" s="90" t="s">
        <v>31</v>
      </c>
      <c r="U39" s="91" t="s">
        <v>2</v>
      </c>
      <c r="V39" s="92"/>
      <c r="W39" s="93"/>
      <c r="X39" s="72" t="s">
        <v>2</v>
      </c>
      <c r="Y39" s="92"/>
      <c r="Z39" s="93"/>
      <c r="AA39" s="91"/>
      <c r="AB39" s="92"/>
      <c r="AC39" s="93"/>
      <c r="AD39" s="91" t="s">
        <v>13</v>
      </c>
      <c r="AE39" s="94">
        <f t="shared" si="5"/>
        <v>0</v>
      </c>
      <c r="AF39" s="203"/>
    </row>
    <row r="40" spans="1:32" ht="12.6" customHeight="1" x14ac:dyDescent="0.2">
      <c r="A40" s="54" t="s">
        <v>10</v>
      </c>
      <c r="B40" s="185">
        <f>SUM(P40:P43)</f>
        <v>142500</v>
      </c>
      <c r="C40" s="55" t="s">
        <v>68</v>
      </c>
      <c r="D40" s="56">
        <v>60000</v>
      </c>
      <c r="E40" s="57" t="s">
        <v>31</v>
      </c>
      <c r="F40" s="58" t="s">
        <v>2</v>
      </c>
      <c r="G40" s="59">
        <v>1</v>
      </c>
      <c r="H40" s="60" t="s">
        <v>39</v>
      </c>
      <c r="I40" s="58" t="s">
        <v>2</v>
      </c>
      <c r="J40" s="59"/>
      <c r="K40" s="60"/>
      <c r="L40" s="58"/>
      <c r="M40" s="59"/>
      <c r="N40" s="60"/>
      <c r="O40" s="58" t="s">
        <v>13</v>
      </c>
      <c r="P40" s="61">
        <f t="shared" ref="P40:P48" si="6">D40*G40</f>
        <v>60000</v>
      </c>
      <c r="Q40" s="194">
        <f>SUM(AE40:AE43)</f>
        <v>132500</v>
      </c>
      <c r="R40" s="55" t="s">
        <v>68</v>
      </c>
      <c r="S40" s="76">
        <v>50000</v>
      </c>
      <c r="T40" s="57" t="s">
        <v>31</v>
      </c>
      <c r="U40" s="58" t="s">
        <v>2</v>
      </c>
      <c r="V40" s="59">
        <v>1</v>
      </c>
      <c r="W40" s="60" t="s">
        <v>39</v>
      </c>
      <c r="X40" s="58" t="s">
        <v>2</v>
      </c>
      <c r="Y40" s="59"/>
      <c r="Z40" s="60"/>
      <c r="AA40" s="58"/>
      <c r="AB40" s="59"/>
      <c r="AC40" s="60"/>
      <c r="AD40" s="58" t="s">
        <v>13</v>
      </c>
      <c r="AE40" s="61">
        <f t="shared" ref="AE40:AE48" si="7">S40*V40</f>
        <v>50000</v>
      </c>
      <c r="AF40" s="191">
        <f>B40-Q40</f>
        <v>10000</v>
      </c>
    </row>
    <row r="41" spans="1:32" ht="12.6" customHeight="1" x14ac:dyDescent="0.2">
      <c r="A41" s="62"/>
      <c r="B41" s="187"/>
      <c r="C41" s="63" t="s">
        <v>81</v>
      </c>
      <c r="D41" s="64">
        <v>3300</v>
      </c>
      <c r="E41" s="65" t="s">
        <v>31</v>
      </c>
      <c r="F41" s="66" t="s">
        <v>2</v>
      </c>
      <c r="G41" s="67">
        <v>25</v>
      </c>
      <c r="H41" s="68" t="s">
        <v>39</v>
      </c>
      <c r="I41" s="66" t="s">
        <v>2</v>
      </c>
      <c r="J41" s="67"/>
      <c r="K41" s="68"/>
      <c r="L41" s="66"/>
      <c r="M41" s="67"/>
      <c r="N41" s="68"/>
      <c r="O41" s="66" t="s">
        <v>13</v>
      </c>
      <c r="P41" s="69">
        <f t="shared" si="6"/>
        <v>82500</v>
      </c>
      <c r="Q41" s="195"/>
      <c r="R41" s="63" t="s">
        <v>81</v>
      </c>
      <c r="S41" s="64">
        <v>3300</v>
      </c>
      <c r="T41" s="65" t="s">
        <v>31</v>
      </c>
      <c r="U41" s="66" t="s">
        <v>2</v>
      </c>
      <c r="V41" s="67">
        <v>25</v>
      </c>
      <c r="W41" s="68" t="s">
        <v>39</v>
      </c>
      <c r="X41" s="66" t="s">
        <v>2</v>
      </c>
      <c r="Y41" s="67"/>
      <c r="Z41" s="68"/>
      <c r="AA41" s="66"/>
      <c r="AB41" s="67"/>
      <c r="AC41" s="68"/>
      <c r="AD41" s="66" t="s">
        <v>13</v>
      </c>
      <c r="AE41" s="69">
        <f t="shared" si="7"/>
        <v>82500</v>
      </c>
      <c r="AF41" s="192"/>
    </row>
    <row r="42" spans="1:32" ht="12.6" customHeight="1" x14ac:dyDescent="0.2">
      <c r="A42" s="62"/>
      <c r="B42" s="187"/>
      <c r="C42" s="63"/>
      <c r="D42" s="64"/>
      <c r="E42" s="65" t="s">
        <v>31</v>
      </c>
      <c r="F42" s="66" t="s">
        <v>2</v>
      </c>
      <c r="G42" s="67"/>
      <c r="H42" s="68" t="s">
        <v>36</v>
      </c>
      <c r="I42" s="66" t="s">
        <v>2</v>
      </c>
      <c r="J42" s="67"/>
      <c r="K42" s="68"/>
      <c r="L42" s="66"/>
      <c r="M42" s="67"/>
      <c r="N42" s="68"/>
      <c r="O42" s="66" t="s">
        <v>13</v>
      </c>
      <c r="P42" s="69">
        <f t="shared" si="6"/>
        <v>0</v>
      </c>
      <c r="Q42" s="195"/>
      <c r="R42" s="63"/>
      <c r="S42" s="64"/>
      <c r="T42" s="65" t="s">
        <v>31</v>
      </c>
      <c r="U42" s="66" t="s">
        <v>2</v>
      </c>
      <c r="V42" s="67"/>
      <c r="W42" s="68" t="s">
        <v>36</v>
      </c>
      <c r="X42" s="66" t="s">
        <v>2</v>
      </c>
      <c r="Y42" s="67"/>
      <c r="Z42" s="68"/>
      <c r="AA42" s="66"/>
      <c r="AB42" s="67"/>
      <c r="AC42" s="68"/>
      <c r="AD42" s="66" t="s">
        <v>13</v>
      </c>
      <c r="AE42" s="69">
        <f t="shared" si="7"/>
        <v>0</v>
      </c>
      <c r="AF42" s="192"/>
    </row>
    <row r="43" spans="1:32" ht="12.6" customHeight="1" x14ac:dyDescent="0.2">
      <c r="A43" s="81"/>
      <c r="B43" s="187"/>
      <c r="C43" s="70"/>
      <c r="D43" s="71"/>
      <c r="E43" s="77" t="s">
        <v>31</v>
      </c>
      <c r="F43" s="72" t="s">
        <v>2</v>
      </c>
      <c r="G43" s="73"/>
      <c r="H43" s="74" t="s">
        <v>36</v>
      </c>
      <c r="I43" s="72" t="s">
        <v>2</v>
      </c>
      <c r="J43" s="73"/>
      <c r="K43" s="74"/>
      <c r="L43" s="72"/>
      <c r="M43" s="73"/>
      <c r="N43" s="74"/>
      <c r="O43" s="72" t="s">
        <v>13</v>
      </c>
      <c r="P43" s="78">
        <f t="shared" si="6"/>
        <v>0</v>
      </c>
      <c r="Q43" s="196"/>
      <c r="R43" s="70"/>
      <c r="S43" s="71"/>
      <c r="T43" s="77" t="s">
        <v>31</v>
      </c>
      <c r="U43" s="72" t="s">
        <v>2</v>
      </c>
      <c r="V43" s="73"/>
      <c r="W43" s="74" t="s">
        <v>36</v>
      </c>
      <c r="X43" s="72" t="s">
        <v>2</v>
      </c>
      <c r="Y43" s="73"/>
      <c r="Z43" s="74"/>
      <c r="AA43" s="72"/>
      <c r="AB43" s="73"/>
      <c r="AC43" s="74"/>
      <c r="AD43" s="72" t="s">
        <v>13</v>
      </c>
      <c r="AE43" s="78">
        <f t="shared" si="7"/>
        <v>0</v>
      </c>
      <c r="AF43" s="192"/>
    </row>
    <row r="44" spans="1:32" ht="12.6" customHeight="1" x14ac:dyDescent="0.2">
      <c r="A44" s="62" t="s">
        <v>28</v>
      </c>
      <c r="B44" s="185">
        <f>SUM(P44:P48)</f>
        <v>18080</v>
      </c>
      <c r="C44" s="55" t="s">
        <v>69</v>
      </c>
      <c r="D44" s="56">
        <v>110</v>
      </c>
      <c r="E44" s="57" t="s">
        <v>31</v>
      </c>
      <c r="F44" s="58" t="s">
        <v>2</v>
      </c>
      <c r="G44" s="59">
        <v>50</v>
      </c>
      <c r="H44" s="60" t="s">
        <v>42</v>
      </c>
      <c r="I44" s="58" t="s">
        <v>2</v>
      </c>
      <c r="J44" s="59"/>
      <c r="K44" s="60"/>
      <c r="L44" s="58"/>
      <c r="M44" s="59"/>
      <c r="N44" s="60"/>
      <c r="O44" s="58" t="s">
        <v>13</v>
      </c>
      <c r="P44" s="61">
        <f t="shared" si="6"/>
        <v>5500</v>
      </c>
      <c r="Q44" s="194">
        <f>SUM(AE44:AE48)</f>
        <v>18080</v>
      </c>
      <c r="R44" s="55" t="s">
        <v>69</v>
      </c>
      <c r="S44" s="56">
        <v>110</v>
      </c>
      <c r="T44" s="57" t="s">
        <v>31</v>
      </c>
      <c r="U44" s="58" t="s">
        <v>2</v>
      </c>
      <c r="V44" s="59">
        <v>50</v>
      </c>
      <c r="W44" s="60" t="s">
        <v>42</v>
      </c>
      <c r="X44" s="58" t="s">
        <v>2</v>
      </c>
      <c r="Y44" s="59"/>
      <c r="Z44" s="60"/>
      <c r="AA44" s="58"/>
      <c r="AB44" s="59"/>
      <c r="AC44" s="60"/>
      <c r="AD44" s="58" t="s">
        <v>13</v>
      </c>
      <c r="AE44" s="61">
        <f t="shared" si="7"/>
        <v>5500</v>
      </c>
      <c r="AF44" s="191">
        <f>B44-Q44</f>
        <v>0</v>
      </c>
    </row>
    <row r="45" spans="1:32" ht="12.6" customHeight="1" x14ac:dyDescent="0.2">
      <c r="A45" s="62"/>
      <c r="B45" s="187"/>
      <c r="C45" s="63" t="s">
        <v>70</v>
      </c>
      <c r="D45" s="64">
        <v>430</v>
      </c>
      <c r="E45" s="65" t="s">
        <v>31</v>
      </c>
      <c r="F45" s="66" t="s">
        <v>2</v>
      </c>
      <c r="G45" s="67">
        <v>6</v>
      </c>
      <c r="H45" s="68" t="s">
        <v>42</v>
      </c>
      <c r="I45" s="66" t="s">
        <v>2</v>
      </c>
      <c r="J45" s="67"/>
      <c r="K45" s="68"/>
      <c r="L45" s="66"/>
      <c r="M45" s="67"/>
      <c r="N45" s="68"/>
      <c r="O45" s="66" t="s">
        <v>13</v>
      </c>
      <c r="P45" s="69">
        <f t="shared" si="6"/>
        <v>2580</v>
      </c>
      <c r="Q45" s="195"/>
      <c r="R45" s="63" t="s">
        <v>70</v>
      </c>
      <c r="S45" s="64">
        <v>430</v>
      </c>
      <c r="T45" s="65" t="s">
        <v>31</v>
      </c>
      <c r="U45" s="66" t="s">
        <v>2</v>
      </c>
      <c r="V45" s="67">
        <v>6</v>
      </c>
      <c r="W45" s="68" t="s">
        <v>42</v>
      </c>
      <c r="X45" s="66" t="s">
        <v>2</v>
      </c>
      <c r="Y45" s="67"/>
      <c r="Z45" s="68"/>
      <c r="AA45" s="66"/>
      <c r="AB45" s="67"/>
      <c r="AC45" s="68"/>
      <c r="AD45" s="66" t="s">
        <v>13</v>
      </c>
      <c r="AE45" s="69">
        <f t="shared" si="7"/>
        <v>2580</v>
      </c>
      <c r="AF45" s="192"/>
    </row>
    <row r="46" spans="1:32" ht="12.6" customHeight="1" x14ac:dyDescent="0.2">
      <c r="A46" s="62"/>
      <c r="B46" s="187"/>
      <c r="C46" s="63" t="s">
        <v>72</v>
      </c>
      <c r="D46" s="64">
        <v>5000</v>
      </c>
      <c r="E46" s="65" t="s">
        <v>31</v>
      </c>
      <c r="F46" s="66" t="s">
        <v>2</v>
      </c>
      <c r="G46" s="67">
        <v>2</v>
      </c>
      <c r="H46" s="68" t="s">
        <v>33</v>
      </c>
      <c r="I46" s="66" t="s">
        <v>2</v>
      </c>
      <c r="J46" s="67"/>
      <c r="K46" s="68"/>
      <c r="L46" s="66"/>
      <c r="M46" s="67"/>
      <c r="N46" s="68"/>
      <c r="O46" s="66" t="s">
        <v>13</v>
      </c>
      <c r="P46" s="69">
        <f t="shared" si="6"/>
        <v>10000</v>
      </c>
      <c r="Q46" s="195"/>
      <c r="R46" s="63" t="s">
        <v>72</v>
      </c>
      <c r="S46" s="64">
        <v>5000</v>
      </c>
      <c r="T46" s="65" t="s">
        <v>31</v>
      </c>
      <c r="U46" s="66" t="s">
        <v>2</v>
      </c>
      <c r="V46" s="67">
        <v>2</v>
      </c>
      <c r="W46" s="68" t="s">
        <v>33</v>
      </c>
      <c r="X46" s="66" t="s">
        <v>2</v>
      </c>
      <c r="Y46" s="67"/>
      <c r="Z46" s="68"/>
      <c r="AA46" s="66"/>
      <c r="AB46" s="67"/>
      <c r="AC46" s="68"/>
      <c r="AD46" s="66" t="s">
        <v>13</v>
      </c>
      <c r="AE46" s="69">
        <f t="shared" si="7"/>
        <v>10000</v>
      </c>
      <c r="AF46" s="192"/>
    </row>
    <row r="47" spans="1:32" ht="12.6" customHeight="1" x14ac:dyDescent="0.2">
      <c r="A47" s="62"/>
      <c r="B47" s="187"/>
      <c r="C47" s="63"/>
      <c r="D47" s="64"/>
      <c r="E47" s="65" t="s">
        <v>31</v>
      </c>
      <c r="F47" s="66" t="s">
        <v>2</v>
      </c>
      <c r="G47" s="67"/>
      <c r="H47" s="68" t="s">
        <v>36</v>
      </c>
      <c r="I47" s="66" t="s">
        <v>2</v>
      </c>
      <c r="J47" s="67"/>
      <c r="K47" s="68"/>
      <c r="L47" s="66"/>
      <c r="M47" s="67"/>
      <c r="N47" s="68"/>
      <c r="O47" s="66" t="s">
        <v>13</v>
      </c>
      <c r="P47" s="69">
        <f t="shared" si="6"/>
        <v>0</v>
      </c>
      <c r="Q47" s="195"/>
      <c r="R47" s="87"/>
      <c r="S47" s="64"/>
      <c r="T47" s="65" t="s">
        <v>31</v>
      </c>
      <c r="U47" s="66" t="s">
        <v>2</v>
      </c>
      <c r="V47" s="67"/>
      <c r="W47" s="68" t="s">
        <v>36</v>
      </c>
      <c r="X47" s="66" t="s">
        <v>2</v>
      </c>
      <c r="Y47" s="67"/>
      <c r="Z47" s="68"/>
      <c r="AA47" s="66"/>
      <c r="AB47" s="67"/>
      <c r="AC47" s="68"/>
      <c r="AD47" s="66" t="s">
        <v>13</v>
      </c>
      <c r="AE47" s="69">
        <f t="shared" si="7"/>
        <v>0</v>
      </c>
      <c r="AF47" s="192"/>
    </row>
    <row r="48" spans="1:32" ht="12.6" customHeight="1" x14ac:dyDescent="0.2">
      <c r="A48" s="62"/>
      <c r="B48" s="193"/>
      <c r="C48" s="70"/>
      <c r="D48" s="71"/>
      <c r="E48" s="77" t="s">
        <v>31</v>
      </c>
      <c r="F48" s="72" t="s">
        <v>2</v>
      </c>
      <c r="G48" s="73"/>
      <c r="H48" s="74" t="s">
        <v>36</v>
      </c>
      <c r="I48" s="72" t="s">
        <v>2</v>
      </c>
      <c r="J48" s="73"/>
      <c r="K48" s="74"/>
      <c r="L48" s="72"/>
      <c r="M48" s="73"/>
      <c r="N48" s="74"/>
      <c r="O48" s="72" t="s">
        <v>13</v>
      </c>
      <c r="P48" s="78">
        <f t="shared" si="6"/>
        <v>0</v>
      </c>
      <c r="Q48" s="196"/>
      <c r="R48" s="75"/>
      <c r="S48" s="71"/>
      <c r="T48" s="77" t="s">
        <v>31</v>
      </c>
      <c r="U48" s="72" t="s">
        <v>2</v>
      </c>
      <c r="V48" s="73"/>
      <c r="W48" s="74" t="s">
        <v>36</v>
      </c>
      <c r="X48" s="72" t="s">
        <v>2</v>
      </c>
      <c r="Y48" s="73"/>
      <c r="Z48" s="74"/>
      <c r="AA48" s="72"/>
      <c r="AB48" s="73"/>
      <c r="AC48" s="74"/>
      <c r="AD48" s="72" t="s">
        <v>13</v>
      </c>
      <c r="AE48" s="78">
        <f t="shared" si="7"/>
        <v>0</v>
      </c>
      <c r="AF48" s="197"/>
    </row>
    <row r="49" spans="1:33" ht="12.6" customHeight="1" x14ac:dyDescent="0.2">
      <c r="A49" s="54" t="s">
        <v>11</v>
      </c>
      <c r="B49" s="185">
        <f>SUM(P49:P52)</f>
        <v>130000</v>
      </c>
      <c r="C49" s="55" t="s">
        <v>73</v>
      </c>
      <c r="D49" s="56">
        <v>50000</v>
      </c>
      <c r="E49" s="57" t="s">
        <v>31</v>
      </c>
      <c r="F49" s="58" t="s">
        <v>2</v>
      </c>
      <c r="G49" s="59">
        <v>1</v>
      </c>
      <c r="H49" s="60" t="s">
        <v>33</v>
      </c>
      <c r="I49" s="84" t="s">
        <v>2</v>
      </c>
      <c r="J49" s="59"/>
      <c r="K49" s="60"/>
      <c r="L49" s="58"/>
      <c r="M49" s="59"/>
      <c r="N49" s="60"/>
      <c r="O49" s="58" t="s">
        <v>13</v>
      </c>
      <c r="P49" s="61">
        <f t="shared" ref="P49:P52" si="8">D49*G49</f>
        <v>50000</v>
      </c>
      <c r="Q49" s="194">
        <f>SUM(AE49:AE52)</f>
        <v>130000</v>
      </c>
      <c r="R49" s="55" t="s">
        <v>73</v>
      </c>
      <c r="S49" s="56">
        <v>50000</v>
      </c>
      <c r="T49" s="57" t="s">
        <v>31</v>
      </c>
      <c r="U49" s="58" t="s">
        <v>2</v>
      </c>
      <c r="V49" s="59">
        <v>1</v>
      </c>
      <c r="W49" s="60" t="s">
        <v>33</v>
      </c>
      <c r="X49" s="84" t="s">
        <v>2</v>
      </c>
      <c r="Y49" s="59"/>
      <c r="Z49" s="60"/>
      <c r="AA49" s="58"/>
      <c r="AB49" s="59"/>
      <c r="AC49" s="60"/>
      <c r="AD49" s="58" t="s">
        <v>13</v>
      </c>
      <c r="AE49" s="61">
        <f t="shared" ref="AE49:AE52" si="9">S49*V49</f>
        <v>50000</v>
      </c>
      <c r="AF49" s="191">
        <f>B49-Q49</f>
        <v>0</v>
      </c>
    </row>
    <row r="50" spans="1:33" ht="12.6" customHeight="1" x14ac:dyDescent="0.2">
      <c r="A50" s="62"/>
      <c r="B50" s="187"/>
      <c r="C50" s="63" t="s">
        <v>74</v>
      </c>
      <c r="D50" s="64">
        <v>7000</v>
      </c>
      <c r="E50" s="65" t="s">
        <v>31</v>
      </c>
      <c r="F50" s="66" t="s">
        <v>2</v>
      </c>
      <c r="G50" s="67">
        <v>10</v>
      </c>
      <c r="H50" s="68" t="s">
        <v>86</v>
      </c>
      <c r="I50" s="66" t="s">
        <v>2</v>
      </c>
      <c r="J50" s="67"/>
      <c r="K50" s="68"/>
      <c r="L50" s="66"/>
      <c r="M50" s="67"/>
      <c r="N50" s="68"/>
      <c r="O50" s="66" t="s">
        <v>13</v>
      </c>
      <c r="P50" s="69">
        <f t="shared" si="8"/>
        <v>70000</v>
      </c>
      <c r="Q50" s="195"/>
      <c r="R50" s="63" t="s">
        <v>74</v>
      </c>
      <c r="S50" s="64">
        <v>7000</v>
      </c>
      <c r="T50" s="65" t="s">
        <v>31</v>
      </c>
      <c r="U50" s="66" t="s">
        <v>2</v>
      </c>
      <c r="V50" s="67">
        <v>10</v>
      </c>
      <c r="W50" s="68" t="s">
        <v>86</v>
      </c>
      <c r="X50" s="66" t="s">
        <v>2</v>
      </c>
      <c r="Y50" s="67"/>
      <c r="Z50" s="68"/>
      <c r="AA50" s="66"/>
      <c r="AB50" s="67"/>
      <c r="AC50" s="68"/>
      <c r="AD50" s="66" t="s">
        <v>13</v>
      </c>
      <c r="AE50" s="69">
        <f t="shared" si="9"/>
        <v>70000</v>
      </c>
      <c r="AF50" s="192"/>
    </row>
    <row r="51" spans="1:33" ht="12" customHeight="1" x14ac:dyDescent="0.2">
      <c r="A51" s="62"/>
      <c r="B51" s="187"/>
      <c r="C51" s="63" t="s">
        <v>80</v>
      </c>
      <c r="D51" s="64">
        <v>20</v>
      </c>
      <c r="E51" s="65" t="s">
        <v>31</v>
      </c>
      <c r="F51" s="66" t="s">
        <v>2</v>
      </c>
      <c r="G51" s="67">
        <v>500</v>
      </c>
      <c r="H51" s="68" t="s">
        <v>85</v>
      </c>
      <c r="I51" s="66" t="s">
        <v>2</v>
      </c>
      <c r="J51" s="67"/>
      <c r="K51" s="68"/>
      <c r="L51" s="66"/>
      <c r="M51" s="67"/>
      <c r="N51" s="68"/>
      <c r="O51" s="66" t="s">
        <v>13</v>
      </c>
      <c r="P51" s="69">
        <f t="shared" si="8"/>
        <v>10000</v>
      </c>
      <c r="Q51" s="195"/>
      <c r="R51" s="63" t="s">
        <v>80</v>
      </c>
      <c r="S51" s="64">
        <v>20</v>
      </c>
      <c r="T51" s="65" t="s">
        <v>31</v>
      </c>
      <c r="U51" s="66" t="s">
        <v>2</v>
      </c>
      <c r="V51" s="67">
        <v>500</v>
      </c>
      <c r="W51" s="68" t="s">
        <v>85</v>
      </c>
      <c r="X51" s="66" t="s">
        <v>2</v>
      </c>
      <c r="Y51" s="67"/>
      <c r="Z51" s="68"/>
      <c r="AA51" s="66"/>
      <c r="AB51" s="67"/>
      <c r="AC51" s="68"/>
      <c r="AD51" s="66" t="s">
        <v>13</v>
      </c>
      <c r="AE51" s="69">
        <f t="shared" si="9"/>
        <v>10000</v>
      </c>
      <c r="AF51" s="192"/>
    </row>
    <row r="52" spans="1:33" ht="12.6" customHeight="1" x14ac:dyDescent="0.2">
      <c r="A52" s="81"/>
      <c r="B52" s="193"/>
      <c r="C52" s="70"/>
      <c r="D52" s="71"/>
      <c r="E52" s="65" t="s">
        <v>31</v>
      </c>
      <c r="F52" s="66" t="s">
        <v>2</v>
      </c>
      <c r="G52" s="73"/>
      <c r="H52" s="74"/>
      <c r="I52" s="72" t="s">
        <v>2</v>
      </c>
      <c r="J52" s="73"/>
      <c r="K52" s="74"/>
      <c r="L52" s="72"/>
      <c r="M52" s="73"/>
      <c r="N52" s="74"/>
      <c r="O52" s="66" t="s">
        <v>13</v>
      </c>
      <c r="P52" s="78">
        <f t="shared" si="8"/>
        <v>0</v>
      </c>
      <c r="Q52" s="196"/>
      <c r="R52" s="75"/>
      <c r="S52" s="71"/>
      <c r="T52" s="65" t="s">
        <v>31</v>
      </c>
      <c r="U52" s="66" t="s">
        <v>2</v>
      </c>
      <c r="V52" s="73"/>
      <c r="W52" s="74"/>
      <c r="X52" s="72" t="s">
        <v>2</v>
      </c>
      <c r="Y52" s="73"/>
      <c r="Z52" s="74"/>
      <c r="AA52" s="72"/>
      <c r="AB52" s="73"/>
      <c r="AC52" s="74"/>
      <c r="AD52" s="66" t="s">
        <v>13</v>
      </c>
      <c r="AE52" s="78">
        <f t="shared" si="9"/>
        <v>0</v>
      </c>
      <c r="AF52" s="197"/>
    </row>
    <row r="53" spans="1:33" ht="12.6" customHeight="1" x14ac:dyDescent="0.2">
      <c r="A53" s="54" t="s">
        <v>29</v>
      </c>
      <c r="B53" s="185">
        <f>SUM(P53:P56)</f>
        <v>16520</v>
      </c>
      <c r="C53" s="55" t="s">
        <v>75</v>
      </c>
      <c r="D53" s="56">
        <v>1000</v>
      </c>
      <c r="E53" s="57" t="s">
        <v>31</v>
      </c>
      <c r="F53" s="58" t="s">
        <v>2</v>
      </c>
      <c r="G53" s="59">
        <v>7</v>
      </c>
      <c r="H53" s="60" t="s">
        <v>35</v>
      </c>
      <c r="I53" s="58" t="s">
        <v>2</v>
      </c>
      <c r="J53" s="59">
        <v>2</v>
      </c>
      <c r="K53" s="60" t="s">
        <v>33</v>
      </c>
      <c r="L53" s="58" t="s">
        <v>2</v>
      </c>
      <c r="M53" s="59"/>
      <c r="N53" s="60"/>
      <c r="O53" s="58" t="s">
        <v>13</v>
      </c>
      <c r="P53" s="61">
        <f t="shared" ref="P53:P58" si="10">D53*G53*J53</f>
        <v>14000</v>
      </c>
      <c r="Q53" s="194">
        <f>SUM(AE53:AE56)</f>
        <v>16520</v>
      </c>
      <c r="R53" s="55" t="s">
        <v>75</v>
      </c>
      <c r="S53" s="56">
        <v>1000</v>
      </c>
      <c r="T53" s="57" t="s">
        <v>31</v>
      </c>
      <c r="U53" s="58" t="s">
        <v>2</v>
      </c>
      <c r="V53" s="59">
        <v>7</v>
      </c>
      <c r="W53" s="60" t="s">
        <v>35</v>
      </c>
      <c r="X53" s="58" t="s">
        <v>2</v>
      </c>
      <c r="Y53" s="59">
        <v>2</v>
      </c>
      <c r="Z53" s="60" t="s">
        <v>33</v>
      </c>
      <c r="AA53" s="58" t="s">
        <v>2</v>
      </c>
      <c r="AB53" s="59"/>
      <c r="AC53" s="60"/>
      <c r="AD53" s="58" t="s">
        <v>13</v>
      </c>
      <c r="AE53" s="61">
        <f t="shared" ref="AE53:AE58" si="11">S53*V53*Y53</f>
        <v>14000</v>
      </c>
      <c r="AF53" s="191">
        <f>B53-Q53</f>
        <v>0</v>
      </c>
    </row>
    <row r="54" spans="1:33" ht="12.6" customHeight="1" x14ac:dyDescent="0.2">
      <c r="A54" s="62"/>
      <c r="B54" s="187"/>
      <c r="C54" s="63" t="s">
        <v>76</v>
      </c>
      <c r="D54" s="64">
        <v>180</v>
      </c>
      <c r="E54" s="65" t="s">
        <v>31</v>
      </c>
      <c r="F54" s="66" t="s">
        <v>2</v>
      </c>
      <c r="G54" s="67">
        <v>7</v>
      </c>
      <c r="H54" s="68" t="s">
        <v>38</v>
      </c>
      <c r="I54" s="66" t="s">
        <v>2</v>
      </c>
      <c r="J54" s="67">
        <v>2</v>
      </c>
      <c r="K54" s="68" t="s">
        <v>54</v>
      </c>
      <c r="L54" s="66" t="s">
        <v>14</v>
      </c>
      <c r="M54" s="67"/>
      <c r="N54" s="68"/>
      <c r="O54" s="66" t="s">
        <v>13</v>
      </c>
      <c r="P54" s="69">
        <f t="shared" si="10"/>
        <v>2520</v>
      </c>
      <c r="Q54" s="195"/>
      <c r="R54" s="63" t="s">
        <v>76</v>
      </c>
      <c r="S54" s="64">
        <v>180</v>
      </c>
      <c r="T54" s="65" t="s">
        <v>31</v>
      </c>
      <c r="U54" s="66" t="s">
        <v>2</v>
      </c>
      <c r="V54" s="67">
        <v>7</v>
      </c>
      <c r="W54" s="68" t="s">
        <v>38</v>
      </c>
      <c r="X54" s="66" t="s">
        <v>2</v>
      </c>
      <c r="Y54" s="67">
        <v>2</v>
      </c>
      <c r="Z54" s="68" t="s">
        <v>54</v>
      </c>
      <c r="AA54" s="66" t="s">
        <v>14</v>
      </c>
      <c r="AB54" s="67"/>
      <c r="AC54" s="68"/>
      <c r="AD54" s="66" t="s">
        <v>13</v>
      </c>
      <c r="AE54" s="69">
        <f t="shared" si="11"/>
        <v>2520</v>
      </c>
      <c r="AF54" s="192"/>
    </row>
    <row r="55" spans="1:33" ht="12" customHeight="1" x14ac:dyDescent="0.2">
      <c r="A55" s="62"/>
      <c r="B55" s="187"/>
      <c r="C55" s="63"/>
      <c r="D55" s="64"/>
      <c r="E55" s="65" t="s">
        <v>31</v>
      </c>
      <c r="F55" s="66" t="s">
        <v>2</v>
      </c>
      <c r="G55" s="67"/>
      <c r="H55" s="68"/>
      <c r="I55" s="66" t="s">
        <v>2</v>
      </c>
      <c r="J55" s="67"/>
      <c r="K55" s="68"/>
      <c r="L55" s="66" t="s">
        <v>2</v>
      </c>
      <c r="M55" s="67"/>
      <c r="N55" s="68"/>
      <c r="O55" s="66" t="s">
        <v>13</v>
      </c>
      <c r="P55" s="69">
        <f t="shared" si="10"/>
        <v>0</v>
      </c>
      <c r="Q55" s="195"/>
      <c r="R55" s="87"/>
      <c r="S55" s="64"/>
      <c r="T55" s="65" t="s">
        <v>31</v>
      </c>
      <c r="U55" s="66" t="s">
        <v>2</v>
      </c>
      <c r="V55" s="67"/>
      <c r="W55" s="68"/>
      <c r="X55" s="66" t="s">
        <v>2</v>
      </c>
      <c r="Y55" s="67"/>
      <c r="Z55" s="68"/>
      <c r="AA55" s="66" t="s">
        <v>2</v>
      </c>
      <c r="AB55" s="67"/>
      <c r="AC55" s="68"/>
      <c r="AD55" s="66" t="s">
        <v>13</v>
      </c>
      <c r="AE55" s="69">
        <f t="shared" si="11"/>
        <v>0</v>
      </c>
      <c r="AF55" s="192"/>
    </row>
    <row r="56" spans="1:33" ht="12.6" customHeight="1" x14ac:dyDescent="0.2">
      <c r="A56" s="81"/>
      <c r="B56" s="193"/>
      <c r="C56" s="70"/>
      <c r="D56" s="71"/>
      <c r="E56" s="77" t="s">
        <v>31</v>
      </c>
      <c r="F56" s="72" t="s">
        <v>2</v>
      </c>
      <c r="G56" s="73"/>
      <c r="H56" s="74"/>
      <c r="I56" s="72" t="s">
        <v>2</v>
      </c>
      <c r="J56" s="73"/>
      <c r="K56" s="74"/>
      <c r="L56" s="72" t="s">
        <v>2</v>
      </c>
      <c r="M56" s="73"/>
      <c r="N56" s="74"/>
      <c r="O56" s="72" t="s">
        <v>13</v>
      </c>
      <c r="P56" s="78">
        <f t="shared" si="10"/>
        <v>0</v>
      </c>
      <c r="Q56" s="196"/>
      <c r="R56" s="75"/>
      <c r="S56" s="71"/>
      <c r="T56" s="77" t="s">
        <v>31</v>
      </c>
      <c r="U56" s="72" t="s">
        <v>2</v>
      </c>
      <c r="V56" s="73"/>
      <c r="W56" s="74"/>
      <c r="X56" s="72" t="s">
        <v>2</v>
      </c>
      <c r="Y56" s="73"/>
      <c r="Z56" s="74"/>
      <c r="AA56" s="72" t="s">
        <v>2</v>
      </c>
      <c r="AB56" s="73"/>
      <c r="AC56" s="74"/>
      <c r="AD56" s="72" t="s">
        <v>13</v>
      </c>
      <c r="AE56" s="78">
        <f t="shared" si="11"/>
        <v>0</v>
      </c>
      <c r="AF56" s="197"/>
    </row>
    <row r="57" spans="1:33" ht="12.6" customHeight="1" x14ac:dyDescent="0.2">
      <c r="A57" s="54" t="s">
        <v>12</v>
      </c>
      <c r="B57" s="185">
        <f>SUM(P57:P58)</f>
        <v>5700</v>
      </c>
      <c r="C57" s="55" t="s">
        <v>77</v>
      </c>
      <c r="D57" s="56">
        <v>50</v>
      </c>
      <c r="E57" s="57" t="s">
        <v>31</v>
      </c>
      <c r="F57" s="58" t="s">
        <v>2</v>
      </c>
      <c r="G57" s="59">
        <v>57</v>
      </c>
      <c r="H57" s="60" t="s">
        <v>32</v>
      </c>
      <c r="I57" s="58" t="s">
        <v>2</v>
      </c>
      <c r="J57" s="59">
        <v>2</v>
      </c>
      <c r="K57" s="60" t="s">
        <v>33</v>
      </c>
      <c r="L57" s="58" t="s">
        <v>14</v>
      </c>
      <c r="M57" s="59"/>
      <c r="N57" s="60"/>
      <c r="O57" s="58" t="s">
        <v>13</v>
      </c>
      <c r="P57" s="61">
        <f t="shared" si="10"/>
        <v>5700</v>
      </c>
      <c r="Q57" s="194">
        <f>SUM(AE57:AE58)</f>
        <v>5700</v>
      </c>
      <c r="R57" s="55" t="s">
        <v>77</v>
      </c>
      <c r="S57" s="56">
        <v>50</v>
      </c>
      <c r="T57" s="57" t="s">
        <v>31</v>
      </c>
      <c r="U57" s="58" t="s">
        <v>2</v>
      </c>
      <c r="V57" s="59">
        <v>57</v>
      </c>
      <c r="W57" s="60" t="s">
        <v>32</v>
      </c>
      <c r="X57" s="58" t="s">
        <v>2</v>
      </c>
      <c r="Y57" s="59">
        <v>2</v>
      </c>
      <c r="Z57" s="60" t="s">
        <v>33</v>
      </c>
      <c r="AA57" s="58" t="s">
        <v>14</v>
      </c>
      <c r="AB57" s="59"/>
      <c r="AC57" s="60"/>
      <c r="AD57" s="58" t="s">
        <v>13</v>
      </c>
      <c r="AE57" s="61">
        <f t="shared" si="11"/>
        <v>5700</v>
      </c>
      <c r="AF57" s="191">
        <f>B57-Q57</f>
        <v>0</v>
      </c>
    </row>
    <row r="58" spans="1:33" ht="12.6" customHeight="1" x14ac:dyDescent="0.2">
      <c r="A58" s="62"/>
      <c r="B58" s="187"/>
      <c r="C58" s="70"/>
      <c r="D58" s="71"/>
      <c r="E58" s="77" t="s">
        <v>31</v>
      </c>
      <c r="F58" s="72" t="s">
        <v>2</v>
      </c>
      <c r="G58" s="73"/>
      <c r="H58" s="74"/>
      <c r="I58" s="72" t="s">
        <v>2</v>
      </c>
      <c r="J58" s="73"/>
      <c r="K58" s="74"/>
      <c r="L58" s="72" t="s">
        <v>2</v>
      </c>
      <c r="M58" s="73"/>
      <c r="N58" s="74"/>
      <c r="O58" s="72" t="s">
        <v>13</v>
      </c>
      <c r="P58" s="78">
        <f t="shared" si="10"/>
        <v>0</v>
      </c>
      <c r="Q58" s="196"/>
      <c r="R58" s="75"/>
      <c r="S58" s="71"/>
      <c r="T58" s="77" t="s">
        <v>31</v>
      </c>
      <c r="U58" s="72" t="s">
        <v>2</v>
      </c>
      <c r="V58" s="73"/>
      <c r="W58" s="74"/>
      <c r="X58" s="72" t="s">
        <v>2</v>
      </c>
      <c r="Y58" s="73"/>
      <c r="Z58" s="74"/>
      <c r="AA58" s="72" t="s">
        <v>2</v>
      </c>
      <c r="AB58" s="73"/>
      <c r="AC58" s="74"/>
      <c r="AD58" s="72" t="s">
        <v>13</v>
      </c>
      <c r="AE58" s="78">
        <f t="shared" si="11"/>
        <v>0</v>
      </c>
      <c r="AF58" s="192"/>
    </row>
    <row r="59" spans="1:33" ht="12" customHeight="1" x14ac:dyDescent="0.2">
      <c r="A59" s="54" t="s">
        <v>19</v>
      </c>
      <c r="B59" s="185">
        <f>SUM(P59:P61)</f>
        <v>90000</v>
      </c>
      <c r="C59" s="55" t="s">
        <v>78</v>
      </c>
      <c r="D59" s="56">
        <v>30000</v>
      </c>
      <c r="E59" s="95" t="s">
        <v>31</v>
      </c>
      <c r="F59" s="96" t="s">
        <v>2</v>
      </c>
      <c r="G59" s="97">
        <v>1</v>
      </c>
      <c r="H59" s="98" t="s">
        <v>32</v>
      </c>
      <c r="I59" s="99" t="s">
        <v>2</v>
      </c>
      <c r="J59" s="97"/>
      <c r="K59" s="98"/>
      <c r="L59" s="96"/>
      <c r="M59" s="97"/>
      <c r="N59" s="98"/>
      <c r="O59" s="96" t="s">
        <v>13</v>
      </c>
      <c r="P59" s="100">
        <f>D59*G59</f>
        <v>30000</v>
      </c>
      <c r="Q59" s="204"/>
      <c r="R59" s="205"/>
      <c r="S59" s="205"/>
      <c r="T59" s="205"/>
      <c r="U59" s="205"/>
      <c r="V59" s="205"/>
      <c r="W59" s="205"/>
      <c r="X59" s="205"/>
      <c r="Y59" s="205"/>
      <c r="Z59" s="205"/>
      <c r="AA59" s="205"/>
      <c r="AB59" s="205"/>
      <c r="AC59" s="205"/>
      <c r="AD59" s="205"/>
      <c r="AE59" s="206"/>
      <c r="AF59" s="191">
        <f>B59</f>
        <v>90000</v>
      </c>
    </row>
    <row r="60" spans="1:33" ht="12.6" customHeight="1" x14ac:dyDescent="0.2">
      <c r="A60" s="101" t="s">
        <v>30</v>
      </c>
      <c r="B60" s="186"/>
      <c r="C60" s="63" t="s">
        <v>79</v>
      </c>
      <c r="D60" s="64">
        <v>60000</v>
      </c>
      <c r="E60" s="102" t="s">
        <v>31</v>
      </c>
      <c r="F60" s="103" t="s">
        <v>2</v>
      </c>
      <c r="G60" s="104">
        <v>1</v>
      </c>
      <c r="H60" s="105" t="s">
        <v>32</v>
      </c>
      <c r="I60" s="103" t="s">
        <v>2</v>
      </c>
      <c r="J60" s="104"/>
      <c r="K60" s="105"/>
      <c r="L60" s="103"/>
      <c r="M60" s="104"/>
      <c r="N60" s="105"/>
      <c r="O60" s="103" t="s">
        <v>13</v>
      </c>
      <c r="P60" s="106">
        <f>D60*G60</f>
        <v>60000</v>
      </c>
      <c r="Q60" s="207"/>
      <c r="R60" s="208"/>
      <c r="S60" s="208"/>
      <c r="T60" s="208"/>
      <c r="U60" s="208"/>
      <c r="V60" s="208"/>
      <c r="W60" s="208"/>
      <c r="X60" s="208"/>
      <c r="Y60" s="208"/>
      <c r="Z60" s="208"/>
      <c r="AA60" s="208"/>
      <c r="AB60" s="208"/>
      <c r="AC60" s="208"/>
      <c r="AD60" s="208"/>
      <c r="AE60" s="209"/>
      <c r="AF60" s="192"/>
      <c r="AG60" s="1" t="s">
        <v>84</v>
      </c>
    </row>
    <row r="61" spans="1:33" ht="12.6" customHeight="1" x14ac:dyDescent="0.2">
      <c r="A61" s="62"/>
      <c r="B61" s="186"/>
      <c r="C61" s="70"/>
      <c r="D61" s="71"/>
      <c r="E61" s="102" t="s">
        <v>31</v>
      </c>
      <c r="F61" s="103" t="s">
        <v>2</v>
      </c>
      <c r="G61" s="107"/>
      <c r="H61" s="108"/>
      <c r="I61" s="103" t="s">
        <v>2</v>
      </c>
      <c r="J61" s="107"/>
      <c r="K61" s="108"/>
      <c r="L61" s="109"/>
      <c r="M61" s="107"/>
      <c r="N61" s="108"/>
      <c r="O61" s="109" t="s">
        <v>13</v>
      </c>
      <c r="P61" s="110">
        <f>D61*G61</f>
        <v>0</v>
      </c>
      <c r="Q61" s="210"/>
      <c r="R61" s="211"/>
      <c r="S61" s="211"/>
      <c r="T61" s="211"/>
      <c r="U61" s="211"/>
      <c r="V61" s="211"/>
      <c r="W61" s="211"/>
      <c r="X61" s="211"/>
      <c r="Y61" s="211"/>
      <c r="Z61" s="211"/>
      <c r="AA61" s="211"/>
      <c r="AB61" s="211"/>
      <c r="AC61" s="211"/>
      <c r="AD61" s="211"/>
      <c r="AE61" s="212"/>
      <c r="AF61" s="192"/>
    </row>
    <row r="62" spans="1:33" ht="32.25" customHeight="1" x14ac:dyDescent="0.2">
      <c r="A62" s="111" t="s">
        <v>1</v>
      </c>
      <c r="B62" s="112">
        <f>SUM(B7:B60)</f>
        <v>996850</v>
      </c>
      <c r="C62" s="213"/>
      <c r="D62" s="214"/>
      <c r="E62" s="214"/>
      <c r="F62" s="214"/>
      <c r="G62" s="214"/>
      <c r="H62" s="214"/>
      <c r="I62" s="214"/>
      <c r="J62" s="214"/>
      <c r="K62" s="214"/>
      <c r="L62" s="214"/>
      <c r="M62" s="214"/>
      <c r="N62" s="214"/>
      <c r="O62" s="214"/>
      <c r="P62" s="215"/>
      <c r="Q62" s="113">
        <f>SUM(Q7:Q60)</f>
        <v>877850</v>
      </c>
      <c r="R62" s="213"/>
      <c r="S62" s="214"/>
      <c r="T62" s="214"/>
      <c r="U62" s="214"/>
      <c r="V62" s="214"/>
      <c r="W62" s="214"/>
      <c r="X62" s="214"/>
      <c r="Y62" s="214"/>
      <c r="Z62" s="214"/>
      <c r="AA62" s="214"/>
      <c r="AB62" s="214"/>
      <c r="AC62" s="214"/>
      <c r="AD62" s="214"/>
      <c r="AE62" s="215"/>
      <c r="AF62" s="14">
        <f>SUM(AF9:AF59)</f>
        <v>119000</v>
      </c>
    </row>
    <row r="63" spans="1:33" ht="32.25" customHeight="1" x14ac:dyDescent="0.2">
      <c r="A63" s="10" t="s">
        <v>26</v>
      </c>
      <c r="B63" s="41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3"/>
      <c r="Q63" s="21">
        <f>IF(ROUNDDOWN(Q62,-3)&gt;1000000,1000000,ROUNDDOWN(Q62,-3))</f>
        <v>877000</v>
      </c>
      <c r="R63" s="216" t="s">
        <v>27</v>
      </c>
      <c r="S63" s="217"/>
      <c r="T63" s="217"/>
      <c r="U63" s="217"/>
      <c r="V63" s="217"/>
      <c r="W63" s="217"/>
      <c r="X63" s="217"/>
      <c r="Y63" s="217"/>
      <c r="Z63" s="217"/>
      <c r="AA63" s="217"/>
      <c r="AB63" s="217"/>
      <c r="AC63" s="217"/>
      <c r="AD63" s="217"/>
      <c r="AE63" s="218"/>
      <c r="AF63" s="13"/>
    </row>
    <row r="64" spans="1:33" ht="12" customHeight="1" x14ac:dyDescent="0.2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15"/>
      <c r="S64" s="28"/>
      <c r="T64" s="36"/>
      <c r="U64" s="15"/>
      <c r="V64" s="28"/>
      <c r="W64" s="36"/>
      <c r="X64" s="15"/>
      <c r="Y64" s="28"/>
      <c r="Z64" s="36"/>
      <c r="AA64" s="15"/>
      <c r="AB64" s="28"/>
      <c r="AC64" s="36"/>
      <c r="AD64" s="15"/>
      <c r="AE64" s="15"/>
      <c r="AF64" s="8"/>
    </row>
  </sheetData>
  <mergeCells count="54">
    <mergeCell ref="C62:P62"/>
    <mergeCell ref="R62:AE62"/>
    <mergeCell ref="R63:AE63"/>
    <mergeCell ref="B57:B58"/>
    <mergeCell ref="Q57:Q58"/>
    <mergeCell ref="AF57:AF58"/>
    <mergeCell ref="B59:B61"/>
    <mergeCell ref="Q59:AE61"/>
    <mergeCell ref="AF59:AF61"/>
    <mergeCell ref="B49:B52"/>
    <mergeCell ref="Q49:Q52"/>
    <mergeCell ref="AF49:AF52"/>
    <mergeCell ref="B53:B56"/>
    <mergeCell ref="Q53:Q56"/>
    <mergeCell ref="AF53:AF56"/>
    <mergeCell ref="B40:B43"/>
    <mergeCell ref="Q40:Q43"/>
    <mergeCell ref="AF40:AF43"/>
    <mergeCell ref="B44:B48"/>
    <mergeCell ref="Q44:Q48"/>
    <mergeCell ref="AF44:AF48"/>
    <mergeCell ref="B30:B33"/>
    <mergeCell ref="Q30:Q33"/>
    <mergeCell ref="AF30:AF33"/>
    <mergeCell ref="B34:B39"/>
    <mergeCell ref="Q34:Q39"/>
    <mergeCell ref="AF34:AF39"/>
    <mergeCell ref="B20:B24"/>
    <mergeCell ref="Q20:Q24"/>
    <mergeCell ref="AF20:AF24"/>
    <mergeCell ref="B25:B29"/>
    <mergeCell ref="Q25:Q29"/>
    <mergeCell ref="AF25:AF29"/>
    <mergeCell ref="AF9:AF11"/>
    <mergeCell ref="B12:B14"/>
    <mergeCell ref="Q12:Q14"/>
    <mergeCell ref="AF12:AF14"/>
    <mergeCell ref="B15:B19"/>
    <mergeCell ref="Q15:Q19"/>
    <mergeCell ref="AF15:AF19"/>
    <mergeCell ref="D8:E8"/>
    <mergeCell ref="G8:N8"/>
    <mergeCell ref="S8:T8"/>
    <mergeCell ref="V8:AC8"/>
    <mergeCell ref="B9:B11"/>
    <mergeCell ref="Q9:Q11"/>
    <mergeCell ref="A2:AF2"/>
    <mergeCell ref="A3:C3"/>
    <mergeCell ref="A4:P4"/>
    <mergeCell ref="A6:A7"/>
    <mergeCell ref="B6:P6"/>
    <mergeCell ref="Q6:AE6"/>
    <mergeCell ref="B7:P7"/>
    <mergeCell ref="Q7:AE7"/>
  </mergeCells>
  <phoneticPr fontId="3"/>
  <dataValidations count="15">
    <dataValidation type="list" allowBlank="1" showInputMessage="1" showErrorMessage="1" sqref="H11 W11" xr:uid="{AD7AD9B7-52AE-478E-8978-0BD43635C46B}">
      <formula1>"名, "</formula1>
    </dataValidation>
    <dataValidation type="list" allowBlank="1" showInputMessage="1" showErrorMessage="1" sqref="Z11 K11 AC12:AC14" xr:uid="{69336713-BB1B-4775-9032-93FB24EF92E1}">
      <formula1>"回,　"</formula1>
    </dataValidation>
    <dataValidation type="list" allowBlank="1" showInputMessage="1" showErrorMessage="1" sqref="H57 AI15 W57" xr:uid="{C1638B28-C511-4A94-9E48-47F7829EBC54}">
      <formula1>"名,　"</formula1>
    </dataValidation>
    <dataValidation type="list" allowBlank="1" showInputMessage="1" showErrorMessage="1" sqref="H59:H60" xr:uid="{98BC6B2A-771C-448E-B030-C5F148472A0E}">
      <formula1>"名,回,個,式,セット,　"</formula1>
    </dataValidation>
    <dataValidation type="list" allowBlank="1" showInputMessage="1" sqref="H9:H10 W9:W10" xr:uid="{2E8EBD29-530C-43C6-A81F-FD65F34503A7}">
      <formula1>"名"</formula1>
    </dataValidation>
    <dataValidation type="list" allowBlank="1" showInputMessage="1" sqref="K9:K10 K20:K24 N1:N1048576 AC30:AC58 Z9:Z10 Z20:Z24" xr:uid="{B8DFD430-381E-4B6C-96CE-E70166A0B68E}">
      <formula1>"回,　"</formula1>
    </dataValidation>
    <dataValidation type="list" allowBlank="1" showInputMessage="1" sqref="H12:H19 W12:W19" xr:uid="{F85F34DD-98AE-43C1-BE9C-35848833C606}">
      <formula1>"名,　"</formula1>
    </dataValidation>
    <dataValidation type="list" allowBlank="1" showInputMessage="1" sqref="K12:K14 Z12:Z14" xr:uid="{00B9B7BC-7B54-49D0-B819-DD5AB66E158B}">
      <formula1>"時間,　"</formula1>
    </dataValidation>
    <dataValidation type="list" allowBlank="1" showInputMessage="1" sqref="K15:K19 Z15:Z19" xr:uid="{C208EB4D-F165-4410-BAA6-56168BF16E67}">
      <formula1>"回,泊,㎞,　"</formula1>
    </dataValidation>
    <dataValidation allowBlank="1" showInputMessage="1" sqref="H30:H33 K25:K61 W30:W33 Z25:Z58" xr:uid="{4745E147-D364-4043-9924-6037ABCFD624}"/>
    <dataValidation type="list" allowBlank="1" showInputMessage="1" sqref="H20:H24 W20:W24" xr:uid="{3E1EB077-AA81-464A-8191-CC057C7EC0DF}">
      <formula1>"個,台,セット,式,時間,日,　"</formula1>
    </dataValidation>
    <dataValidation type="list" allowBlank="1" showInputMessage="1" sqref="H25:H29 W25:W29" xr:uid="{442A106D-C251-4558-AE18-902F97E20A68}">
      <formula1>"枚,部,　"</formula1>
    </dataValidation>
    <dataValidation type="list" allowBlank="1" showInputMessage="1" sqref="H34:H39 W34:W39" xr:uid="{36AFC2DF-A11B-4093-9F07-32BEF0900771}">
      <formula1>"個,台,人,式,　"</formula1>
    </dataValidation>
    <dataValidation type="list" allowBlank="1" showInputMessage="1" sqref="H40:H52 W40:W52" xr:uid="{0E7ADCC5-5BCB-42B2-82DE-AE8FF06BB965}">
      <formula1>"台,枚,回,種"</formula1>
    </dataValidation>
    <dataValidation type="list" allowBlank="1" showInputMessage="1" sqref="H53:H56 W53:W56" xr:uid="{341F401D-EC65-4391-88B2-5AD625AC5CEC}">
      <formula1>"個,名,本,　"</formula1>
    </dataValidation>
  </dataValidations>
  <printOptions horizontalCentered="1"/>
  <pageMargins left="0.38" right="0.2" top="0.41" bottom="0.2" header="0.2" footer="0.33"/>
  <pageSetup paperSize="9" scale="6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110AD-D982-4338-93AC-E1953F46AB2D}">
  <dimension ref="A1:AI64"/>
  <sheetViews>
    <sheetView view="pageBreakPreview" topLeftCell="A11" zoomScaleNormal="75" zoomScaleSheetLayoutView="100" workbookViewId="0">
      <selection activeCell="H33" sqref="H33:H51"/>
    </sheetView>
  </sheetViews>
  <sheetFormatPr defaultColWidth="9" defaultRowHeight="20.100000000000001" customHeight="1" x14ac:dyDescent="0.2"/>
  <cols>
    <col min="1" max="1" width="12.21875" style="1" customWidth="1"/>
    <col min="2" max="2" width="8.77734375" style="1" customWidth="1"/>
    <col min="3" max="3" width="34.109375" style="1" customWidth="1"/>
    <col min="4" max="4" width="8.44140625" style="23" bestFit="1" customWidth="1"/>
    <col min="5" max="5" width="2.109375" style="29" customWidth="1"/>
    <col min="6" max="6" width="2.109375" style="17" customWidth="1"/>
    <col min="7" max="7" width="3.6640625" style="23" customWidth="1"/>
    <col min="8" max="8" width="3" style="31" customWidth="1"/>
    <col min="9" max="9" width="2.109375" style="17" customWidth="1"/>
    <col min="10" max="10" width="3.6640625" style="23" customWidth="1"/>
    <col min="11" max="11" width="3" style="31" customWidth="1"/>
    <col min="12" max="12" width="2.109375" style="17" customWidth="1"/>
    <col min="13" max="13" width="3.6640625" style="23" customWidth="1"/>
    <col min="14" max="14" width="2.109375" style="31" customWidth="1"/>
    <col min="15" max="15" width="2.109375" style="17" customWidth="1"/>
    <col min="16" max="16" width="8.44140625" style="17" bestFit="1" customWidth="1"/>
    <col min="17" max="17" width="8.77734375" style="1" customWidth="1"/>
    <col min="18" max="18" width="34.109375" style="1" customWidth="1"/>
    <col min="19" max="19" width="8.44140625" style="23" bestFit="1" customWidth="1"/>
    <col min="20" max="20" width="2.109375" style="31" customWidth="1"/>
    <col min="21" max="21" width="2.109375" style="17" customWidth="1"/>
    <col min="22" max="22" width="3.6640625" style="23" customWidth="1"/>
    <col min="23" max="23" width="3" style="31" customWidth="1"/>
    <col min="24" max="24" width="2.109375" style="17" customWidth="1"/>
    <col min="25" max="25" width="3.6640625" style="23" customWidth="1"/>
    <col min="26" max="26" width="3" style="31" customWidth="1"/>
    <col min="27" max="27" width="2.109375" style="17" customWidth="1"/>
    <col min="28" max="28" width="3.6640625" style="23" customWidth="1"/>
    <col min="29" max="29" width="2.109375" style="31" customWidth="1"/>
    <col min="30" max="30" width="2.109375" style="17" customWidth="1"/>
    <col min="31" max="31" width="8.44140625" style="17" bestFit="1" customWidth="1"/>
    <col min="32" max="32" width="13.109375" style="6" bestFit="1" customWidth="1"/>
    <col min="33" max="16384" width="9" style="1"/>
  </cols>
  <sheetData>
    <row r="1" spans="1:35" ht="5.25" customHeight="1" x14ac:dyDescent="0.2"/>
    <row r="2" spans="1:35" ht="21" customHeight="1" x14ac:dyDescent="0.2">
      <c r="A2" s="166" t="s">
        <v>37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66"/>
      <c r="Z2" s="166"/>
      <c r="AA2" s="166"/>
      <c r="AB2" s="166"/>
      <c r="AC2" s="166"/>
      <c r="AD2" s="166"/>
      <c r="AE2" s="166"/>
      <c r="AF2" s="166"/>
    </row>
    <row r="3" spans="1:35" ht="21" customHeight="1" x14ac:dyDescent="0.2">
      <c r="A3" s="219" t="s">
        <v>40</v>
      </c>
      <c r="B3" s="219"/>
      <c r="C3" s="219"/>
      <c r="D3" s="24"/>
      <c r="E3" s="114"/>
      <c r="F3" s="18"/>
      <c r="G3" s="24"/>
      <c r="H3" s="32"/>
      <c r="I3" s="18"/>
      <c r="J3" s="24"/>
      <c r="K3" s="32"/>
      <c r="L3" s="18"/>
      <c r="M3" s="24"/>
      <c r="N3" s="32"/>
      <c r="O3" s="18"/>
      <c r="P3" s="18"/>
      <c r="Q3" s="2"/>
      <c r="R3" s="2"/>
      <c r="S3" s="24"/>
      <c r="T3" s="32"/>
      <c r="U3" s="18"/>
      <c r="V3" s="24"/>
      <c r="W3" s="32"/>
      <c r="X3" s="18"/>
      <c r="Y3" s="24"/>
      <c r="Z3" s="32"/>
      <c r="AA3" s="18"/>
      <c r="AB3" s="24"/>
      <c r="AC3" s="32"/>
      <c r="AD3" s="18"/>
      <c r="AE3" s="18"/>
      <c r="AF3" s="7"/>
    </row>
    <row r="4" spans="1:35" ht="22.5" customHeight="1" x14ac:dyDescent="0.2">
      <c r="A4" s="220" t="s">
        <v>41</v>
      </c>
      <c r="B4" s="220"/>
      <c r="C4" s="220"/>
      <c r="D4" s="220"/>
      <c r="E4" s="220"/>
      <c r="F4" s="220"/>
      <c r="G4" s="220"/>
      <c r="H4" s="220"/>
      <c r="I4" s="220"/>
      <c r="J4" s="220"/>
      <c r="K4" s="220"/>
      <c r="L4" s="220"/>
      <c r="M4" s="220"/>
      <c r="N4" s="220"/>
      <c r="O4" s="220"/>
      <c r="P4" s="220"/>
      <c r="Q4" s="2"/>
      <c r="R4" s="2"/>
      <c r="S4" s="26"/>
      <c r="T4" s="34"/>
      <c r="U4" s="2"/>
      <c r="V4" s="26"/>
      <c r="W4" s="34"/>
      <c r="X4" s="2"/>
      <c r="Y4" s="26"/>
      <c r="Z4" s="34"/>
      <c r="AA4" s="2"/>
      <c r="AB4" s="26"/>
      <c r="AC4" s="34"/>
      <c r="AD4" s="2"/>
      <c r="AE4" s="2"/>
      <c r="AF4" s="7"/>
    </row>
    <row r="5" spans="1:35" ht="12.6" customHeight="1" x14ac:dyDescent="0.2">
      <c r="A5" s="9"/>
      <c r="B5" s="9"/>
      <c r="C5" s="9"/>
      <c r="D5" s="25"/>
      <c r="E5" s="30"/>
      <c r="F5" s="19"/>
      <c r="G5" s="25"/>
      <c r="H5" s="33"/>
      <c r="I5" s="19"/>
      <c r="J5" s="25"/>
      <c r="K5" s="33"/>
      <c r="L5" s="19"/>
      <c r="M5" s="25"/>
      <c r="N5" s="33"/>
      <c r="O5" s="19"/>
      <c r="P5" s="19"/>
      <c r="Q5" s="4"/>
      <c r="R5" s="4"/>
      <c r="S5" s="27"/>
      <c r="T5" s="35"/>
      <c r="U5" s="20"/>
      <c r="V5" s="27"/>
      <c r="W5" s="35"/>
      <c r="X5" s="20"/>
      <c r="Y5" s="27"/>
      <c r="Z5" s="35"/>
      <c r="AA5" s="20"/>
      <c r="AB5" s="27"/>
      <c r="AC5" s="35"/>
      <c r="AD5" s="20"/>
      <c r="AE5" s="20"/>
      <c r="AF5" s="22"/>
    </row>
    <row r="6" spans="1:35" ht="17.25" customHeight="1" x14ac:dyDescent="0.2">
      <c r="A6" s="169"/>
      <c r="B6" s="171" t="s">
        <v>22</v>
      </c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  <c r="P6" s="173"/>
      <c r="Q6" s="174" t="s">
        <v>23</v>
      </c>
      <c r="R6" s="172"/>
      <c r="S6" s="172"/>
      <c r="T6" s="172"/>
      <c r="U6" s="172"/>
      <c r="V6" s="172"/>
      <c r="W6" s="172"/>
      <c r="X6" s="172"/>
      <c r="Y6" s="172"/>
      <c r="Z6" s="172"/>
      <c r="AA6" s="172"/>
      <c r="AB6" s="172"/>
      <c r="AC6" s="172"/>
      <c r="AD6" s="172"/>
      <c r="AE6" s="175"/>
      <c r="AF6" s="39" t="s">
        <v>24</v>
      </c>
    </row>
    <row r="7" spans="1:35" ht="17.25" customHeight="1" x14ac:dyDescent="0.2">
      <c r="A7" s="170"/>
      <c r="B7" s="176" t="s">
        <v>0</v>
      </c>
      <c r="C7" s="177"/>
      <c r="D7" s="177"/>
      <c r="E7" s="177"/>
      <c r="F7" s="177"/>
      <c r="G7" s="177"/>
      <c r="H7" s="177"/>
      <c r="I7" s="177"/>
      <c r="J7" s="177"/>
      <c r="K7" s="177"/>
      <c r="L7" s="177"/>
      <c r="M7" s="177"/>
      <c r="N7" s="177"/>
      <c r="O7" s="177"/>
      <c r="P7" s="178"/>
      <c r="Q7" s="179" t="s">
        <v>0</v>
      </c>
      <c r="R7" s="180"/>
      <c r="S7" s="180"/>
      <c r="T7" s="180"/>
      <c r="U7" s="180"/>
      <c r="V7" s="180"/>
      <c r="W7" s="180"/>
      <c r="X7" s="180"/>
      <c r="Y7" s="180"/>
      <c r="Z7" s="180"/>
      <c r="AA7" s="180"/>
      <c r="AB7" s="180"/>
      <c r="AC7" s="180"/>
      <c r="AD7" s="180"/>
      <c r="AE7" s="181"/>
      <c r="AF7" s="38" t="s">
        <v>25</v>
      </c>
    </row>
    <row r="8" spans="1:35" ht="14.4" x14ac:dyDescent="0.2">
      <c r="A8" s="11" t="s">
        <v>21</v>
      </c>
      <c r="B8" s="11" t="s">
        <v>20</v>
      </c>
      <c r="C8" s="3" t="s">
        <v>15</v>
      </c>
      <c r="D8" s="182" t="s">
        <v>16</v>
      </c>
      <c r="E8" s="183"/>
      <c r="F8" s="37"/>
      <c r="G8" s="182" t="s">
        <v>17</v>
      </c>
      <c r="H8" s="184"/>
      <c r="I8" s="184"/>
      <c r="J8" s="184"/>
      <c r="K8" s="184"/>
      <c r="L8" s="184"/>
      <c r="M8" s="184"/>
      <c r="N8" s="184"/>
      <c r="O8" s="37"/>
      <c r="P8" s="16" t="s">
        <v>18</v>
      </c>
      <c r="Q8" s="5" t="s">
        <v>20</v>
      </c>
      <c r="R8" s="3" t="s">
        <v>15</v>
      </c>
      <c r="S8" s="182" t="s">
        <v>16</v>
      </c>
      <c r="T8" s="183"/>
      <c r="U8" s="37"/>
      <c r="V8" s="182" t="s">
        <v>17</v>
      </c>
      <c r="W8" s="184"/>
      <c r="X8" s="184"/>
      <c r="Y8" s="184"/>
      <c r="Z8" s="184"/>
      <c r="AA8" s="184"/>
      <c r="AB8" s="184"/>
      <c r="AC8" s="184"/>
      <c r="AD8" s="37"/>
      <c r="AE8" s="16" t="s">
        <v>18</v>
      </c>
      <c r="AF8" s="12"/>
    </row>
    <row r="9" spans="1:35" ht="12.6" customHeight="1" x14ac:dyDescent="0.2">
      <c r="A9" s="115" t="s">
        <v>3</v>
      </c>
      <c r="B9" s="221">
        <f>SUM(P9:P11)</f>
        <v>0</v>
      </c>
      <c r="C9" s="116"/>
      <c r="D9" s="117"/>
      <c r="E9" s="118" t="s">
        <v>31</v>
      </c>
      <c r="F9" s="119" t="s">
        <v>2</v>
      </c>
      <c r="G9" s="120"/>
      <c r="H9" s="60"/>
      <c r="I9" s="119" t="s">
        <v>2</v>
      </c>
      <c r="J9" s="120"/>
      <c r="K9" s="60"/>
      <c r="L9" s="119"/>
      <c r="M9" s="120"/>
      <c r="N9" s="60"/>
      <c r="O9" s="119" t="s">
        <v>13</v>
      </c>
      <c r="P9" s="121">
        <f>D9*G9*J9</f>
        <v>0</v>
      </c>
      <c r="Q9" s="224">
        <f>SUM(AE9:AE11)</f>
        <v>0</v>
      </c>
      <c r="R9" s="122"/>
      <c r="S9" s="117"/>
      <c r="T9" s="118" t="s">
        <v>31</v>
      </c>
      <c r="U9" s="119" t="s">
        <v>2</v>
      </c>
      <c r="V9" s="120"/>
      <c r="W9" s="60"/>
      <c r="X9" s="119" t="s">
        <v>2</v>
      </c>
      <c r="Y9" s="120"/>
      <c r="Z9" s="60"/>
      <c r="AA9" s="119"/>
      <c r="AB9" s="120"/>
      <c r="AC9" s="60"/>
      <c r="AD9" s="119" t="s">
        <v>13</v>
      </c>
      <c r="AE9" s="121">
        <f>S9*V9*Y9</f>
        <v>0</v>
      </c>
      <c r="AF9" s="191">
        <f>B9-Q9</f>
        <v>0</v>
      </c>
    </row>
    <row r="10" spans="1:35" ht="12.6" customHeight="1" x14ac:dyDescent="0.2">
      <c r="A10" s="123"/>
      <c r="B10" s="222"/>
      <c r="C10" s="124"/>
      <c r="D10" s="125"/>
      <c r="E10" s="126" t="s">
        <v>31</v>
      </c>
      <c r="F10" s="127" t="s">
        <v>2</v>
      </c>
      <c r="G10" s="128"/>
      <c r="H10" s="68"/>
      <c r="I10" s="127" t="s">
        <v>2</v>
      </c>
      <c r="J10" s="128"/>
      <c r="K10" s="68"/>
      <c r="L10" s="127"/>
      <c r="M10" s="128"/>
      <c r="N10" s="68"/>
      <c r="O10" s="127" t="s">
        <v>13</v>
      </c>
      <c r="P10" s="129">
        <f>D10*G10*J10</f>
        <v>0</v>
      </c>
      <c r="Q10" s="225"/>
      <c r="R10" s="130"/>
      <c r="S10" s="125"/>
      <c r="T10" s="126" t="s">
        <v>31</v>
      </c>
      <c r="U10" s="127" t="s">
        <v>2</v>
      </c>
      <c r="V10" s="128"/>
      <c r="W10" s="68"/>
      <c r="X10" s="127" t="s">
        <v>2</v>
      </c>
      <c r="Y10" s="128"/>
      <c r="Z10" s="68"/>
      <c r="AA10" s="127"/>
      <c r="AB10" s="128"/>
      <c r="AC10" s="68"/>
      <c r="AD10" s="127" t="s">
        <v>13</v>
      </c>
      <c r="AE10" s="129">
        <f>S10*V10*Y10</f>
        <v>0</v>
      </c>
      <c r="AF10" s="192"/>
    </row>
    <row r="11" spans="1:35" ht="12" customHeight="1" x14ac:dyDescent="0.2">
      <c r="A11" s="123"/>
      <c r="B11" s="223"/>
      <c r="C11" s="131"/>
      <c r="D11" s="132"/>
      <c r="E11" s="126" t="s">
        <v>31</v>
      </c>
      <c r="F11" s="133" t="s">
        <v>2</v>
      </c>
      <c r="G11" s="134"/>
      <c r="H11" s="74"/>
      <c r="I11" s="133" t="s">
        <v>2</v>
      </c>
      <c r="J11" s="134"/>
      <c r="K11" s="74"/>
      <c r="L11" s="133"/>
      <c r="M11" s="134"/>
      <c r="N11" s="74"/>
      <c r="O11" s="127" t="s">
        <v>13</v>
      </c>
      <c r="P11" s="129">
        <f>D11*G11*J11</f>
        <v>0</v>
      </c>
      <c r="Q11" s="226"/>
      <c r="R11" s="135"/>
      <c r="S11" s="132"/>
      <c r="T11" s="126" t="s">
        <v>31</v>
      </c>
      <c r="U11" s="133" t="s">
        <v>2</v>
      </c>
      <c r="V11" s="134"/>
      <c r="W11" s="74"/>
      <c r="X11" s="133" t="s">
        <v>2</v>
      </c>
      <c r="Y11" s="134"/>
      <c r="Z11" s="74"/>
      <c r="AA11" s="133"/>
      <c r="AB11" s="134"/>
      <c r="AC11" s="74"/>
      <c r="AD11" s="127" t="s">
        <v>13</v>
      </c>
      <c r="AE11" s="129">
        <f>S11*V11*Y11</f>
        <v>0</v>
      </c>
      <c r="AF11" s="192"/>
    </row>
    <row r="12" spans="1:35" ht="12" customHeight="1" x14ac:dyDescent="0.2">
      <c r="A12" s="115" t="s">
        <v>4</v>
      </c>
      <c r="B12" s="221">
        <f>SUM(P12:P13)</f>
        <v>0</v>
      </c>
      <c r="C12" s="116"/>
      <c r="D12" s="117"/>
      <c r="E12" s="118" t="s">
        <v>31</v>
      </c>
      <c r="F12" s="119" t="s">
        <v>2</v>
      </c>
      <c r="G12" s="120"/>
      <c r="H12" s="60"/>
      <c r="I12" s="119" t="s">
        <v>2</v>
      </c>
      <c r="J12" s="120"/>
      <c r="K12" s="60"/>
      <c r="L12" s="119" t="s">
        <v>2</v>
      </c>
      <c r="M12" s="120"/>
      <c r="N12" s="60"/>
      <c r="O12" s="119" t="s">
        <v>13</v>
      </c>
      <c r="P12" s="121">
        <f>D12*G12*J12*M12</f>
        <v>0</v>
      </c>
      <c r="Q12" s="221">
        <f>SUM(AE12:AE13)</f>
        <v>0</v>
      </c>
      <c r="R12" s="116"/>
      <c r="S12" s="117"/>
      <c r="T12" s="118" t="s">
        <v>31</v>
      </c>
      <c r="U12" s="119" t="s">
        <v>2</v>
      </c>
      <c r="V12" s="120"/>
      <c r="W12" s="60"/>
      <c r="X12" s="119" t="s">
        <v>2</v>
      </c>
      <c r="Y12" s="120"/>
      <c r="Z12" s="60"/>
      <c r="AA12" s="119" t="s">
        <v>2</v>
      </c>
      <c r="AB12" s="120"/>
      <c r="AC12" s="60"/>
      <c r="AD12" s="119" t="s">
        <v>13</v>
      </c>
      <c r="AE12" s="121">
        <f>S12*V12*Y12*AB12</f>
        <v>0</v>
      </c>
      <c r="AF12" s="191">
        <f>B12-Q12</f>
        <v>0</v>
      </c>
    </row>
    <row r="13" spans="1:35" ht="12.6" customHeight="1" x14ac:dyDescent="0.2">
      <c r="A13" s="123"/>
      <c r="B13" s="223"/>
      <c r="C13" s="124"/>
      <c r="D13" s="125"/>
      <c r="E13" s="126" t="s">
        <v>31</v>
      </c>
      <c r="F13" s="127" t="s">
        <v>2</v>
      </c>
      <c r="G13" s="128"/>
      <c r="H13" s="68"/>
      <c r="I13" s="127" t="s">
        <v>2</v>
      </c>
      <c r="J13" s="128"/>
      <c r="K13" s="68"/>
      <c r="L13" s="127" t="s">
        <v>14</v>
      </c>
      <c r="M13" s="128"/>
      <c r="N13" s="68"/>
      <c r="O13" s="127" t="s">
        <v>13</v>
      </c>
      <c r="P13" s="129">
        <f>D13*G13*J13*M13</f>
        <v>0</v>
      </c>
      <c r="Q13" s="223"/>
      <c r="R13" s="124"/>
      <c r="S13" s="125"/>
      <c r="T13" s="126" t="s">
        <v>31</v>
      </c>
      <c r="U13" s="127" t="s">
        <v>2</v>
      </c>
      <c r="V13" s="128"/>
      <c r="W13" s="68"/>
      <c r="X13" s="127" t="s">
        <v>2</v>
      </c>
      <c r="Y13" s="128"/>
      <c r="Z13" s="68"/>
      <c r="AA13" s="127" t="s">
        <v>14</v>
      </c>
      <c r="AB13" s="128"/>
      <c r="AC13" s="68"/>
      <c r="AD13" s="127" t="s">
        <v>13</v>
      </c>
      <c r="AE13" s="129">
        <f>S13*V13*Y13*AB13</f>
        <v>0</v>
      </c>
      <c r="AF13" s="192"/>
    </row>
    <row r="14" spans="1:35" ht="12.6" customHeight="1" x14ac:dyDescent="0.2">
      <c r="A14" s="123"/>
      <c r="B14" s="223"/>
      <c r="C14" s="131"/>
      <c r="D14" s="132"/>
      <c r="E14" s="136" t="s">
        <v>31</v>
      </c>
      <c r="F14" s="133" t="s">
        <v>2</v>
      </c>
      <c r="G14" s="134"/>
      <c r="H14" s="74"/>
      <c r="I14" s="133" t="s">
        <v>2</v>
      </c>
      <c r="J14" s="134"/>
      <c r="K14" s="74"/>
      <c r="L14" s="133" t="s">
        <v>2</v>
      </c>
      <c r="M14" s="134"/>
      <c r="N14" s="74"/>
      <c r="O14" s="133" t="s">
        <v>13</v>
      </c>
      <c r="P14" s="137">
        <f>D14*G14*J14*M14</f>
        <v>0</v>
      </c>
      <c r="Q14" s="223"/>
      <c r="R14" s="131"/>
      <c r="S14" s="132"/>
      <c r="T14" s="136" t="s">
        <v>31</v>
      </c>
      <c r="U14" s="133" t="s">
        <v>2</v>
      </c>
      <c r="V14" s="134"/>
      <c r="W14" s="74"/>
      <c r="X14" s="133" t="s">
        <v>2</v>
      </c>
      <c r="Y14" s="134"/>
      <c r="Z14" s="74"/>
      <c r="AA14" s="133" t="s">
        <v>2</v>
      </c>
      <c r="AB14" s="134"/>
      <c r="AC14" s="74"/>
      <c r="AD14" s="127" t="s">
        <v>13</v>
      </c>
      <c r="AE14" s="137">
        <f>S14*V14*Y14*AB14</f>
        <v>0</v>
      </c>
      <c r="AF14" s="192"/>
    </row>
    <row r="15" spans="1:35" ht="12.6" customHeight="1" x14ac:dyDescent="0.2">
      <c r="A15" s="115" t="s">
        <v>5</v>
      </c>
      <c r="B15" s="221">
        <f>SUM(P15:P18)</f>
        <v>0</v>
      </c>
      <c r="C15" s="116"/>
      <c r="D15" s="117"/>
      <c r="E15" s="118" t="s">
        <v>31</v>
      </c>
      <c r="F15" s="119" t="s">
        <v>2</v>
      </c>
      <c r="G15" s="120"/>
      <c r="H15" s="60"/>
      <c r="I15" s="119" t="s">
        <v>2</v>
      </c>
      <c r="J15" s="120"/>
      <c r="K15" s="60"/>
      <c r="L15" s="119"/>
      <c r="M15" s="120"/>
      <c r="N15" s="60"/>
      <c r="O15" s="119" t="s">
        <v>13</v>
      </c>
      <c r="P15" s="121">
        <f t="shared" ref="P15:P28" si="0">D15*G15*J15</f>
        <v>0</v>
      </c>
      <c r="Q15" s="228">
        <f>SUM(AE15:AE18)</f>
        <v>0</v>
      </c>
      <c r="R15" s="122"/>
      <c r="S15" s="117"/>
      <c r="T15" s="118" t="s">
        <v>31</v>
      </c>
      <c r="U15" s="119" t="s">
        <v>2</v>
      </c>
      <c r="V15" s="120"/>
      <c r="W15" s="60"/>
      <c r="X15" s="119" t="s">
        <v>2</v>
      </c>
      <c r="Y15" s="120"/>
      <c r="Z15" s="60"/>
      <c r="AA15" s="119"/>
      <c r="AB15" s="120"/>
      <c r="AC15" s="60"/>
      <c r="AD15" s="119" t="s">
        <v>13</v>
      </c>
      <c r="AE15" s="138">
        <f t="shared" ref="AE15:AE28" si="1">S15*V15*Y15</f>
        <v>0</v>
      </c>
      <c r="AF15" s="191">
        <f>B15-Q15</f>
        <v>0</v>
      </c>
      <c r="AI15" s="44"/>
    </row>
    <row r="16" spans="1:35" ht="12.6" customHeight="1" x14ac:dyDescent="0.2">
      <c r="A16" s="123"/>
      <c r="B16" s="223"/>
      <c r="C16" s="124"/>
      <c r="D16" s="125"/>
      <c r="E16" s="126" t="s">
        <v>31</v>
      </c>
      <c r="F16" s="127" t="s">
        <v>2</v>
      </c>
      <c r="G16" s="128"/>
      <c r="H16" s="68"/>
      <c r="I16" s="127" t="s">
        <v>2</v>
      </c>
      <c r="J16" s="128"/>
      <c r="K16" s="68"/>
      <c r="L16" s="127"/>
      <c r="M16" s="128"/>
      <c r="N16" s="68"/>
      <c r="O16" s="127" t="s">
        <v>13</v>
      </c>
      <c r="P16" s="129">
        <f t="shared" si="0"/>
        <v>0</v>
      </c>
      <c r="Q16" s="229"/>
      <c r="R16" s="130"/>
      <c r="S16" s="125"/>
      <c r="T16" s="126" t="s">
        <v>31</v>
      </c>
      <c r="U16" s="127" t="s">
        <v>2</v>
      </c>
      <c r="V16" s="128"/>
      <c r="W16" s="68"/>
      <c r="X16" s="127" t="s">
        <v>2</v>
      </c>
      <c r="Y16" s="128"/>
      <c r="Z16" s="68"/>
      <c r="AA16" s="127"/>
      <c r="AB16" s="128"/>
      <c r="AC16" s="68"/>
      <c r="AD16" s="127" t="s">
        <v>13</v>
      </c>
      <c r="AE16" s="129">
        <f t="shared" si="1"/>
        <v>0</v>
      </c>
      <c r="AF16" s="192"/>
    </row>
    <row r="17" spans="1:32" ht="12.6" customHeight="1" x14ac:dyDescent="0.2">
      <c r="A17" s="123"/>
      <c r="B17" s="223"/>
      <c r="C17" s="124"/>
      <c r="D17" s="125"/>
      <c r="E17" s="126" t="s">
        <v>31</v>
      </c>
      <c r="F17" s="127" t="s">
        <v>2</v>
      </c>
      <c r="G17" s="128"/>
      <c r="H17" s="68"/>
      <c r="I17" s="127" t="s">
        <v>2</v>
      </c>
      <c r="J17" s="128"/>
      <c r="K17" s="68"/>
      <c r="L17" s="127"/>
      <c r="M17" s="128"/>
      <c r="N17" s="68"/>
      <c r="O17" s="127" t="s">
        <v>13</v>
      </c>
      <c r="P17" s="129">
        <f t="shared" si="0"/>
        <v>0</v>
      </c>
      <c r="Q17" s="229"/>
      <c r="R17" s="130"/>
      <c r="S17" s="125"/>
      <c r="T17" s="126" t="s">
        <v>31</v>
      </c>
      <c r="U17" s="127" t="s">
        <v>2</v>
      </c>
      <c r="V17" s="128"/>
      <c r="W17" s="68"/>
      <c r="X17" s="127" t="s">
        <v>2</v>
      </c>
      <c r="Y17" s="128"/>
      <c r="Z17" s="68"/>
      <c r="AA17" s="127"/>
      <c r="AB17" s="128"/>
      <c r="AC17" s="68"/>
      <c r="AD17" s="127" t="s">
        <v>13</v>
      </c>
      <c r="AE17" s="129">
        <f t="shared" si="1"/>
        <v>0</v>
      </c>
      <c r="AF17" s="192"/>
    </row>
    <row r="18" spans="1:32" ht="12.6" customHeight="1" x14ac:dyDescent="0.2">
      <c r="A18" s="139"/>
      <c r="B18" s="227"/>
      <c r="C18" s="131"/>
      <c r="D18" s="132"/>
      <c r="E18" s="136" t="s">
        <v>31</v>
      </c>
      <c r="F18" s="133" t="s">
        <v>2</v>
      </c>
      <c r="G18" s="134"/>
      <c r="H18" s="93"/>
      <c r="I18" s="147" t="s">
        <v>2</v>
      </c>
      <c r="J18" s="148"/>
      <c r="K18" s="93"/>
      <c r="L18" s="147"/>
      <c r="M18" s="148"/>
      <c r="N18" s="93"/>
      <c r="O18" s="133" t="s">
        <v>13</v>
      </c>
      <c r="P18" s="137">
        <f t="shared" si="0"/>
        <v>0</v>
      </c>
      <c r="Q18" s="230"/>
      <c r="R18" s="135"/>
      <c r="S18" s="132"/>
      <c r="T18" s="136" t="s">
        <v>31</v>
      </c>
      <c r="U18" s="133" t="s">
        <v>2</v>
      </c>
      <c r="V18" s="134"/>
      <c r="W18" s="93"/>
      <c r="X18" s="147" t="s">
        <v>2</v>
      </c>
      <c r="Y18" s="148"/>
      <c r="Z18" s="93"/>
      <c r="AA18" s="147"/>
      <c r="AB18" s="148"/>
      <c r="AC18" s="93"/>
      <c r="AD18" s="133" t="s">
        <v>13</v>
      </c>
      <c r="AE18" s="137">
        <f t="shared" si="1"/>
        <v>0</v>
      </c>
      <c r="AF18" s="197"/>
    </row>
    <row r="19" spans="1:32" ht="12.6" customHeight="1" x14ac:dyDescent="0.2">
      <c r="A19" s="115" t="s">
        <v>6</v>
      </c>
      <c r="B19" s="222">
        <f>SUM(P19:P23)</f>
        <v>0</v>
      </c>
      <c r="C19" s="124"/>
      <c r="D19" s="140"/>
      <c r="E19" s="141" t="s">
        <v>31</v>
      </c>
      <c r="F19" s="142" t="s">
        <v>2</v>
      </c>
      <c r="G19" s="143"/>
      <c r="H19" s="60"/>
      <c r="I19" s="119" t="s">
        <v>2</v>
      </c>
      <c r="J19" s="120"/>
      <c r="K19" s="60"/>
      <c r="L19" s="119"/>
      <c r="M19" s="120"/>
      <c r="N19" s="60"/>
      <c r="O19" s="142" t="s">
        <v>13</v>
      </c>
      <c r="P19" s="138">
        <f t="shared" si="0"/>
        <v>0</v>
      </c>
      <c r="Q19" s="231">
        <f>SUM(AE19:AE23)</f>
        <v>0</v>
      </c>
      <c r="R19" s="124"/>
      <c r="S19" s="140"/>
      <c r="T19" s="141" t="s">
        <v>31</v>
      </c>
      <c r="U19" s="142" t="s">
        <v>2</v>
      </c>
      <c r="V19" s="143"/>
      <c r="W19" s="60"/>
      <c r="X19" s="119" t="s">
        <v>2</v>
      </c>
      <c r="Y19" s="120"/>
      <c r="Z19" s="60"/>
      <c r="AA19" s="119"/>
      <c r="AB19" s="120"/>
      <c r="AC19" s="60"/>
      <c r="AD19" s="142" t="s">
        <v>13</v>
      </c>
      <c r="AE19" s="138">
        <f t="shared" si="1"/>
        <v>0</v>
      </c>
      <c r="AF19" s="192">
        <f>B19-Q19</f>
        <v>0</v>
      </c>
    </row>
    <row r="20" spans="1:32" ht="12.6" customHeight="1" x14ac:dyDescent="0.2">
      <c r="A20" s="123"/>
      <c r="B20" s="222"/>
      <c r="C20" s="124"/>
      <c r="D20" s="125"/>
      <c r="E20" s="126" t="s">
        <v>31</v>
      </c>
      <c r="F20" s="127" t="s">
        <v>2</v>
      </c>
      <c r="G20" s="128"/>
      <c r="H20" s="86"/>
      <c r="I20" s="142" t="s">
        <v>2</v>
      </c>
      <c r="J20" s="143"/>
      <c r="K20" s="86"/>
      <c r="L20" s="142"/>
      <c r="M20" s="143"/>
      <c r="N20" s="86"/>
      <c r="O20" s="127" t="s">
        <v>13</v>
      </c>
      <c r="P20" s="129">
        <f t="shared" si="0"/>
        <v>0</v>
      </c>
      <c r="Q20" s="231"/>
      <c r="R20" s="124"/>
      <c r="S20" s="125"/>
      <c r="T20" s="126" t="s">
        <v>31</v>
      </c>
      <c r="U20" s="127" t="s">
        <v>2</v>
      </c>
      <c r="V20" s="128"/>
      <c r="W20" s="86"/>
      <c r="X20" s="142" t="s">
        <v>2</v>
      </c>
      <c r="Y20" s="143"/>
      <c r="Z20" s="86"/>
      <c r="AA20" s="142"/>
      <c r="AB20" s="143"/>
      <c r="AC20" s="86"/>
      <c r="AD20" s="127" t="s">
        <v>13</v>
      </c>
      <c r="AE20" s="129">
        <f t="shared" si="1"/>
        <v>0</v>
      </c>
      <c r="AF20" s="192"/>
    </row>
    <row r="21" spans="1:32" ht="12.6" customHeight="1" x14ac:dyDescent="0.2">
      <c r="A21" s="123"/>
      <c r="B21" s="222"/>
      <c r="C21" s="124"/>
      <c r="D21" s="125"/>
      <c r="E21" s="126" t="s">
        <v>31</v>
      </c>
      <c r="F21" s="127" t="s">
        <v>2</v>
      </c>
      <c r="G21" s="128"/>
      <c r="H21" s="86"/>
      <c r="I21" s="127" t="s">
        <v>2</v>
      </c>
      <c r="J21" s="128"/>
      <c r="K21" s="68"/>
      <c r="L21" s="127"/>
      <c r="M21" s="128"/>
      <c r="N21" s="68"/>
      <c r="O21" s="127" t="s">
        <v>13</v>
      </c>
      <c r="P21" s="129">
        <f t="shared" si="0"/>
        <v>0</v>
      </c>
      <c r="Q21" s="231"/>
      <c r="R21" s="124"/>
      <c r="S21" s="125"/>
      <c r="T21" s="126" t="s">
        <v>31</v>
      </c>
      <c r="U21" s="127" t="s">
        <v>2</v>
      </c>
      <c r="V21" s="128"/>
      <c r="W21" s="86"/>
      <c r="X21" s="127" t="s">
        <v>2</v>
      </c>
      <c r="Y21" s="128"/>
      <c r="Z21" s="68"/>
      <c r="AA21" s="127"/>
      <c r="AB21" s="128"/>
      <c r="AC21" s="68"/>
      <c r="AD21" s="127" t="s">
        <v>13</v>
      </c>
      <c r="AE21" s="129">
        <f t="shared" si="1"/>
        <v>0</v>
      </c>
      <c r="AF21" s="192"/>
    </row>
    <row r="22" spans="1:32" ht="12.75" customHeight="1" x14ac:dyDescent="0.2">
      <c r="A22" s="123"/>
      <c r="B22" s="223"/>
      <c r="C22" s="124"/>
      <c r="D22" s="125"/>
      <c r="E22" s="126" t="s">
        <v>31</v>
      </c>
      <c r="F22" s="127" t="s">
        <v>2</v>
      </c>
      <c r="G22" s="128"/>
      <c r="H22" s="86"/>
      <c r="I22" s="127" t="s">
        <v>2</v>
      </c>
      <c r="J22" s="128"/>
      <c r="K22" s="68"/>
      <c r="L22" s="127"/>
      <c r="M22" s="128"/>
      <c r="N22" s="68"/>
      <c r="O22" s="127" t="s">
        <v>13</v>
      </c>
      <c r="P22" s="129">
        <f t="shared" si="0"/>
        <v>0</v>
      </c>
      <c r="Q22" s="225"/>
      <c r="R22" s="124"/>
      <c r="S22" s="125"/>
      <c r="T22" s="126" t="s">
        <v>31</v>
      </c>
      <c r="U22" s="127" t="s">
        <v>2</v>
      </c>
      <c r="V22" s="128"/>
      <c r="W22" s="86"/>
      <c r="X22" s="127" t="s">
        <v>2</v>
      </c>
      <c r="Y22" s="128"/>
      <c r="Z22" s="68"/>
      <c r="AA22" s="127"/>
      <c r="AB22" s="128"/>
      <c r="AC22" s="68"/>
      <c r="AD22" s="127" t="s">
        <v>13</v>
      </c>
      <c r="AE22" s="129">
        <f t="shared" si="1"/>
        <v>0</v>
      </c>
      <c r="AF22" s="192"/>
    </row>
    <row r="23" spans="1:32" ht="12.6" customHeight="1" x14ac:dyDescent="0.2">
      <c r="A23" s="123"/>
      <c r="B23" s="223"/>
      <c r="C23" s="131"/>
      <c r="D23" s="132"/>
      <c r="E23" s="126" t="s">
        <v>31</v>
      </c>
      <c r="F23" s="127" t="s">
        <v>2</v>
      </c>
      <c r="G23" s="134"/>
      <c r="H23" s="165"/>
      <c r="I23" s="147" t="s">
        <v>2</v>
      </c>
      <c r="J23" s="148"/>
      <c r="K23" s="93"/>
      <c r="L23" s="147"/>
      <c r="M23" s="148"/>
      <c r="N23" s="93"/>
      <c r="O23" s="133" t="s">
        <v>13</v>
      </c>
      <c r="P23" s="137">
        <f t="shared" si="0"/>
        <v>0</v>
      </c>
      <c r="Q23" s="226"/>
      <c r="R23" s="135"/>
      <c r="S23" s="132"/>
      <c r="T23" s="126" t="s">
        <v>31</v>
      </c>
      <c r="U23" s="127" t="s">
        <v>2</v>
      </c>
      <c r="V23" s="134"/>
      <c r="W23" s="165"/>
      <c r="X23" s="147" t="s">
        <v>2</v>
      </c>
      <c r="Y23" s="148"/>
      <c r="Z23" s="93"/>
      <c r="AA23" s="147"/>
      <c r="AB23" s="148"/>
      <c r="AC23" s="93"/>
      <c r="AD23" s="133" t="s">
        <v>13</v>
      </c>
      <c r="AE23" s="137">
        <f t="shared" si="1"/>
        <v>0</v>
      </c>
      <c r="AF23" s="192"/>
    </row>
    <row r="24" spans="1:32" ht="12.6" customHeight="1" x14ac:dyDescent="0.2">
      <c r="A24" s="115" t="s">
        <v>7</v>
      </c>
      <c r="B24" s="221">
        <f>SUM(P24:P28)</f>
        <v>0</v>
      </c>
      <c r="C24" s="116"/>
      <c r="D24" s="117"/>
      <c r="E24" s="118" t="s">
        <v>31</v>
      </c>
      <c r="F24" s="119" t="s">
        <v>2</v>
      </c>
      <c r="G24" s="120"/>
      <c r="H24" s="60"/>
      <c r="I24" s="119" t="s">
        <v>2</v>
      </c>
      <c r="J24" s="120"/>
      <c r="K24" s="60"/>
      <c r="L24" s="119"/>
      <c r="M24" s="120"/>
      <c r="N24" s="60"/>
      <c r="O24" s="119" t="s">
        <v>13</v>
      </c>
      <c r="P24" s="121">
        <f t="shared" si="0"/>
        <v>0</v>
      </c>
      <c r="Q24" s="228">
        <f>SUM(AE24:AE28)</f>
        <v>0</v>
      </c>
      <c r="R24" s="122"/>
      <c r="S24" s="117"/>
      <c r="T24" s="118" t="s">
        <v>31</v>
      </c>
      <c r="U24" s="119" t="s">
        <v>2</v>
      </c>
      <c r="V24" s="120"/>
      <c r="W24" s="60"/>
      <c r="X24" s="119" t="s">
        <v>2</v>
      </c>
      <c r="Y24" s="120"/>
      <c r="Z24" s="60"/>
      <c r="AA24" s="119"/>
      <c r="AB24" s="120"/>
      <c r="AC24" s="60"/>
      <c r="AD24" s="119" t="s">
        <v>13</v>
      </c>
      <c r="AE24" s="121">
        <f t="shared" si="1"/>
        <v>0</v>
      </c>
      <c r="AF24" s="191">
        <f>B24-Q24</f>
        <v>0</v>
      </c>
    </row>
    <row r="25" spans="1:32" ht="12.6" customHeight="1" x14ac:dyDescent="0.2">
      <c r="A25" s="123"/>
      <c r="B25" s="222"/>
      <c r="C25" s="124"/>
      <c r="D25" s="125"/>
      <c r="E25" s="126" t="s">
        <v>31</v>
      </c>
      <c r="F25" s="127" t="s">
        <v>2</v>
      </c>
      <c r="G25" s="128"/>
      <c r="H25" s="86"/>
      <c r="I25" s="142" t="s">
        <v>2</v>
      </c>
      <c r="J25" s="143"/>
      <c r="K25" s="86"/>
      <c r="L25" s="142"/>
      <c r="M25" s="143"/>
      <c r="N25" s="86"/>
      <c r="O25" s="127" t="s">
        <v>13</v>
      </c>
      <c r="P25" s="129">
        <f t="shared" si="0"/>
        <v>0</v>
      </c>
      <c r="Q25" s="233"/>
      <c r="R25" s="130"/>
      <c r="S25" s="125"/>
      <c r="T25" s="126" t="s">
        <v>31</v>
      </c>
      <c r="U25" s="127" t="s">
        <v>2</v>
      </c>
      <c r="V25" s="128"/>
      <c r="W25" s="86"/>
      <c r="X25" s="142" t="s">
        <v>2</v>
      </c>
      <c r="Y25" s="143"/>
      <c r="Z25" s="86"/>
      <c r="AA25" s="142"/>
      <c r="AB25" s="143"/>
      <c r="AC25" s="86"/>
      <c r="AD25" s="127" t="s">
        <v>13</v>
      </c>
      <c r="AE25" s="129">
        <f t="shared" si="1"/>
        <v>0</v>
      </c>
      <c r="AF25" s="192"/>
    </row>
    <row r="26" spans="1:32" ht="12.6" customHeight="1" x14ac:dyDescent="0.2">
      <c r="A26" s="123"/>
      <c r="B26" s="222"/>
      <c r="C26" s="124"/>
      <c r="D26" s="125"/>
      <c r="E26" s="126" t="s">
        <v>31</v>
      </c>
      <c r="F26" s="127" t="s">
        <v>2</v>
      </c>
      <c r="G26" s="128"/>
      <c r="H26" s="68"/>
      <c r="I26" s="127" t="s">
        <v>2</v>
      </c>
      <c r="J26" s="128"/>
      <c r="K26" s="68"/>
      <c r="L26" s="127"/>
      <c r="M26" s="128"/>
      <c r="N26" s="68"/>
      <c r="O26" s="127" t="s">
        <v>13</v>
      </c>
      <c r="P26" s="129">
        <f t="shared" si="0"/>
        <v>0</v>
      </c>
      <c r="Q26" s="233"/>
      <c r="R26" s="130"/>
      <c r="S26" s="125"/>
      <c r="T26" s="126" t="s">
        <v>31</v>
      </c>
      <c r="U26" s="127" t="s">
        <v>2</v>
      </c>
      <c r="V26" s="128"/>
      <c r="W26" s="68"/>
      <c r="X26" s="127" t="s">
        <v>2</v>
      </c>
      <c r="Y26" s="128"/>
      <c r="Z26" s="68"/>
      <c r="AA26" s="127"/>
      <c r="AB26" s="128"/>
      <c r="AC26" s="68"/>
      <c r="AD26" s="127" t="s">
        <v>13</v>
      </c>
      <c r="AE26" s="129">
        <f t="shared" si="1"/>
        <v>0</v>
      </c>
      <c r="AF26" s="192"/>
    </row>
    <row r="27" spans="1:32" ht="12.6" customHeight="1" x14ac:dyDescent="0.2">
      <c r="A27" s="123"/>
      <c r="B27" s="222"/>
      <c r="C27" s="124"/>
      <c r="D27" s="125"/>
      <c r="E27" s="126" t="s">
        <v>31</v>
      </c>
      <c r="F27" s="127" t="s">
        <v>2</v>
      </c>
      <c r="G27" s="128"/>
      <c r="H27" s="68"/>
      <c r="I27" s="127" t="s">
        <v>2</v>
      </c>
      <c r="J27" s="128"/>
      <c r="K27" s="68"/>
      <c r="L27" s="127"/>
      <c r="M27" s="128"/>
      <c r="N27" s="68"/>
      <c r="O27" s="127" t="s">
        <v>13</v>
      </c>
      <c r="P27" s="129">
        <f t="shared" si="0"/>
        <v>0</v>
      </c>
      <c r="Q27" s="233"/>
      <c r="R27" s="130"/>
      <c r="S27" s="125"/>
      <c r="T27" s="126" t="s">
        <v>31</v>
      </c>
      <c r="U27" s="127" t="s">
        <v>2</v>
      </c>
      <c r="V27" s="128"/>
      <c r="W27" s="68"/>
      <c r="X27" s="127" t="s">
        <v>2</v>
      </c>
      <c r="Y27" s="128"/>
      <c r="Z27" s="68"/>
      <c r="AA27" s="127"/>
      <c r="AB27" s="128"/>
      <c r="AC27" s="68"/>
      <c r="AD27" s="127" t="s">
        <v>13</v>
      </c>
      <c r="AE27" s="129">
        <f t="shared" si="1"/>
        <v>0</v>
      </c>
      <c r="AF27" s="192"/>
    </row>
    <row r="28" spans="1:32" ht="12.6" customHeight="1" x14ac:dyDescent="0.2">
      <c r="A28" s="139"/>
      <c r="B28" s="232"/>
      <c r="C28" s="131"/>
      <c r="D28" s="132"/>
      <c r="E28" s="126" t="s">
        <v>31</v>
      </c>
      <c r="F28" s="127" t="s">
        <v>2</v>
      </c>
      <c r="G28" s="134"/>
      <c r="H28" s="68"/>
      <c r="I28" s="133" t="s">
        <v>2</v>
      </c>
      <c r="J28" s="134"/>
      <c r="K28" s="68"/>
      <c r="L28" s="133"/>
      <c r="M28" s="134"/>
      <c r="N28" s="68"/>
      <c r="O28" s="127" t="s">
        <v>13</v>
      </c>
      <c r="P28" s="137">
        <f t="shared" si="0"/>
        <v>0</v>
      </c>
      <c r="Q28" s="234"/>
      <c r="R28" s="135"/>
      <c r="S28" s="132"/>
      <c r="T28" s="126" t="s">
        <v>31</v>
      </c>
      <c r="U28" s="127" t="s">
        <v>2</v>
      </c>
      <c r="V28" s="134"/>
      <c r="W28" s="68"/>
      <c r="X28" s="133" t="s">
        <v>2</v>
      </c>
      <c r="Y28" s="134"/>
      <c r="Z28" s="68"/>
      <c r="AA28" s="133"/>
      <c r="AB28" s="134"/>
      <c r="AC28" s="68"/>
      <c r="AD28" s="127" t="s">
        <v>13</v>
      </c>
      <c r="AE28" s="137">
        <f t="shared" si="1"/>
        <v>0</v>
      </c>
      <c r="AF28" s="197"/>
    </row>
    <row r="29" spans="1:32" ht="12.6" customHeight="1" x14ac:dyDescent="0.2">
      <c r="A29" s="115" t="s">
        <v>8</v>
      </c>
      <c r="B29" s="221">
        <f>SUM(P29:P32)</f>
        <v>0</v>
      </c>
      <c r="C29" s="116"/>
      <c r="D29" s="117"/>
      <c r="E29" s="118" t="s">
        <v>31</v>
      </c>
      <c r="F29" s="119" t="s">
        <v>2</v>
      </c>
      <c r="G29" s="120"/>
      <c r="H29" s="60"/>
      <c r="I29" s="119" t="s">
        <v>2</v>
      </c>
      <c r="J29" s="120"/>
      <c r="K29" s="60"/>
      <c r="L29" s="119"/>
      <c r="M29" s="120"/>
      <c r="N29" s="60"/>
      <c r="O29" s="119" t="s">
        <v>13</v>
      </c>
      <c r="P29" s="121">
        <f>D29*G29</f>
        <v>0</v>
      </c>
      <c r="Q29" s="228">
        <f>SUM(AE29:AE32)</f>
        <v>0</v>
      </c>
      <c r="R29" s="122"/>
      <c r="S29" s="117"/>
      <c r="T29" s="118" t="s">
        <v>31</v>
      </c>
      <c r="U29" s="119" t="s">
        <v>2</v>
      </c>
      <c r="V29" s="120"/>
      <c r="W29" s="60"/>
      <c r="X29" s="119" t="s">
        <v>2</v>
      </c>
      <c r="Y29" s="120"/>
      <c r="Z29" s="60"/>
      <c r="AA29" s="119"/>
      <c r="AB29" s="120"/>
      <c r="AC29" s="60"/>
      <c r="AD29" s="119" t="s">
        <v>13</v>
      </c>
      <c r="AE29" s="121">
        <f>S29*V29</f>
        <v>0</v>
      </c>
      <c r="AF29" s="191">
        <f>B29-Q29</f>
        <v>0</v>
      </c>
    </row>
    <row r="30" spans="1:32" ht="12.6" customHeight="1" x14ac:dyDescent="0.2">
      <c r="A30" s="123"/>
      <c r="B30" s="223"/>
      <c r="C30" s="124"/>
      <c r="D30" s="125"/>
      <c r="E30" s="126" t="s">
        <v>31</v>
      </c>
      <c r="F30" s="127" t="s">
        <v>2</v>
      </c>
      <c r="G30" s="128"/>
      <c r="H30" s="86"/>
      <c r="I30" s="142" t="s">
        <v>2</v>
      </c>
      <c r="J30" s="143"/>
      <c r="K30" s="86"/>
      <c r="L30" s="142"/>
      <c r="M30" s="143"/>
      <c r="N30" s="86"/>
      <c r="O30" s="127" t="s">
        <v>13</v>
      </c>
      <c r="P30" s="129">
        <f>D30*G30</f>
        <v>0</v>
      </c>
      <c r="Q30" s="229"/>
      <c r="R30" s="130"/>
      <c r="S30" s="125"/>
      <c r="T30" s="126" t="s">
        <v>31</v>
      </c>
      <c r="U30" s="127" t="s">
        <v>2</v>
      </c>
      <c r="V30" s="128"/>
      <c r="W30" s="86"/>
      <c r="X30" s="142" t="s">
        <v>2</v>
      </c>
      <c r="Y30" s="143"/>
      <c r="Z30" s="86"/>
      <c r="AA30" s="142"/>
      <c r="AB30" s="143"/>
      <c r="AC30" s="86"/>
      <c r="AD30" s="127" t="s">
        <v>13</v>
      </c>
      <c r="AE30" s="129">
        <f>S30*V30</f>
        <v>0</v>
      </c>
      <c r="AF30" s="192"/>
    </row>
    <row r="31" spans="1:32" ht="12.6" customHeight="1" x14ac:dyDescent="0.2">
      <c r="A31" s="123"/>
      <c r="B31" s="223"/>
      <c r="C31" s="124"/>
      <c r="D31" s="125"/>
      <c r="E31" s="126" t="s">
        <v>31</v>
      </c>
      <c r="F31" s="127" t="s">
        <v>2</v>
      </c>
      <c r="G31" s="128"/>
      <c r="H31" s="68"/>
      <c r="I31" s="127" t="s">
        <v>2</v>
      </c>
      <c r="J31" s="128"/>
      <c r="K31" s="68"/>
      <c r="L31" s="127"/>
      <c r="M31" s="128"/>
      <c r="N31" s="68"/>
      <c r="O31" s="127" t="s">
        <v>13</v>
      </c>
      <c r="P31" s="129">
        <f>D31*G31</f>
        <v>0</v>
      </c>
      <c r="Q31" s="229"/>
      <c r="R31" s="130"/>
      <c r="S31" s="125"/>
      <c r="T31" s="126" t="s">
        <v>31</v>
      </c>
      <c r="U31" s="127" t="s">
        <v>2</v>
      </c>
      <c r="V31" s="128"/>
      <c r="W31" s="68"/>
      <c r="X31" s="127" t="s">
        <v>2</v>
      </c>
      <c r="Y31" s="128"/>
      <c r="Z31" s="68"/>
      <c r="AA31" s="127"/>
      <c r="AB31" s="128"/>
      <c r="AC31" s="68"/>
      <c r="AD31" s="127" t="s">
        <v>13</v>
      </c>
      <c r="AE31" s="129">
        <f>S31*V31</f>
        <v>0</v>
      </c>
      <c r="AF31" s="192"/>
    </row>
    <row r="32" spans="1:32" ht="12.6" customHeight="1" x14ac:dyDescent="0.2">
      <c r="A32" s="139"/>
      <c r="B32" s="227"/>
      <c r="C32" s="131"/>
      <c r="D32" s="132"/>
      <c r="E32" s="126" t="s">
        <v>31</v>
      </c>
      <c r="F32" s="127" t="s">
        <v>2</v>
      </c>
      <c r="G32" s="134"/>
      <c r="H32" s="68"/>
      <c r="I32" s="133" t="s">
        <v>2</v>
      </c>
      <c r="J32" s="134"/>
      <c r="K32" s="68"/>
      <c r="L32" s="133"/>
      <c r="M32" s="134"/>
      <c r="N32" s="68"/>
      <c r="O32" s="127" t="s">
        <v>13</v>
      </c>
      <c r="P32" s="137">
        <f>D32*G32</f>
        <v>0</v>
      </c>
      <c r="Q32" s="230"/>
      <c r="R32" s="135"/>
      <c r="S32" s="132"/>
      <c r="T32" s="126" t="s">
        <v>31</v>
      </c>
      <c r="U32" s="127" t="s">
        <v>2</v>
      </c>
      <c r="V32" s="134"/>
      <c r="W32" s="68"/>
      <c r="X32" s="133" t="s">
        <v>2</v>
      </c>
      <c r="Y32" s="134"/>
      <c r="Z32" s="68"/>
      <c r="AA32" s="133"/>
      <c r="AB32" s="134"/>
      <c r="AC32" s="68"/>
      <c r="AD32" s="127" t="s">
        <v>13</v>
      </c>
      <c r="AE32" s="137">
        <f>S32*V32</f>
        <v>0</v>
      </c>
      <c r="AF32" s="197"/>
    </row>
    <row r="33" spans="1:32" ht="12.6" customHeight="1" x14ac:dyDescent="0.2">
      <c r="A33" s="115" t="s">
        <v>9</v>
      </c>
      <c r="B33" s="221">
        <f>SUM(P33:P38)</f>
        <v>0</v>
      </c>
      <c r="C33" s="116"/>
      <c r="D33" s="117"/>
      <c r="E33" s="118" t="s">
        <v>31</v>
      </c>
      <c r="F33" s="119" t="s">
        <v>2</v>
      </c>
      <c r="G33" s="120"/>
      <c r="H33" s="60"/>
      <c r="I33" s="119" t="s">
        <v>2</v>
      </c>
      <c r="J33" s="120"/>
      <c r="K33" s="60"/>
      <c r="L33" s="119"/>
      <c r="M33" s="120"/>
      <c r="N33" s="60"/>
      <c r="O33" s="119" t="s">
        <v>13</v>
      </c>
      <c r="P33" s="121">
        <f>D33*G33</f>
        <v>0</v>
      </c>
      <c r="Q33" s="221">
        <f>SUM(AE33:AE38)</f>
        <v>0</v>
      </c>
      <c r="R33" s="116"/>
      <c r="S33" s="117"/>
      <c r="T33" s="118" t="s">
        <v>31</v>
      </c>
      <c r="U33" s="119" t="s">
        <v>2</v>
      </c>
      <c r="V33" s="120"/>
      <c r="W33" s="60"/>
      <c r="X33" s="119" t="s">
        <v>2</v>
      </c>
      <c r="Y33" s="120"/>
      <c r="Z33" s="60"/>
      <c r="AA33" s="119"/>
      <c r="AB33" s="120"/>
      <c r="AC33" s="60"/>
      <c r="AD33" s="119" t="s">
        <v>13</v>
      </c>
      <c r="AE33" s="121">
        <f>S33*V33</f>
        <v>0</v>
      </c>
      <c r="AF33" s="202">
        <f>B33-Q33</f>
        <v>0</v>
      </c>
    </row>
    <row r="34" spans="1:32" ht="12.6" customHeight="1" x14ac:dyDescent="0.2">
      <c r="A34" s="123"/>
      <c r="B34" s="222"/>
      <c r="C34" s="124"/>
      <c r="D34" s="125"/>
      <c r="E34" s="126" t="s">
        <v>31</v>
      </c>
      <c r="F34" s="127" t="s">
        <v>2</v>
      </c>
      <c r="G34" s="128"/>
      <c r="H34" s="68"/>
      <c r="I34" s="142" t="s">
        <v>2</v>
      </c>
      <c r="J34" s="143"/>
      <c r="K34" s="86"/>
      <c r="L34" s="142"/>
      <c r="M34" s="143"/>
      <c r="N34" s="86"/>
      <c r="O34" s="127" t="s">
        <v>13</v>
      </c>
      <c r="P34" s="129">
        <f t="shared" ref="P34:P52" si="2">D34*G34</f>
        <v>0</v>
      </c>
      <c r="Q34" s="222"/>
      <c r="R34" s="124"/>
      <c r="S34" s="125"/>
      <c r="T34" s="126" t="s">
        <v>31</v>
      </c>
      <c r="U34" s="127" t="s">
        <v>2</v>
      </c>
      <c r="V34" s="128"/>
      <c r="W34" s="68"/>
      <c r="X34" s="142" t="s">
        <v>2</v>
      </c>
      <c r="Y34" s="143"/>
      <c r="Z34" s="86"/>
      <c r="AA34" s="142"/>
      <c r="AB34" s="143"/>
      <c r="AC34" s="86"/>
      <c r="AD34" s="127" t="s">
        <v>13</v>
      </c>
      <c r="AE34" s="129">
        <f t="shared" ref="AE34:AE52" si="3">S34*V34</f>
        <v>0</v>
      </c>
      <c r="AF34" s="203"/>
    </row>
    <row r="35" spans="1:32" ht="12.6" customHeight="1" x14ac:dyDescent="0.2">
      <c r="A35" s="123"/>
      <c r="B35" s="222"/>
      <c r="C35" s="124"/>
      <c r="D35" s="125"/>
      <c r="E35" s="126" t="s">
        <v>31</v>
      </c>
      <c r="F35" s="127" t="s">
        <v>2</v>
      </c>
      <c r="G35" s="128"/>
      <c r="H35" s="68"/>
      <c r="I35" s="127" t="s">
        <v>2</v>
      </c>
      <c r="J35" s="128"/>
      <c r="K35" s="68"/>
      <c r="L35" s="127"/>
      <c r="M35" s="128"/>
      <c r="N35" s="68"/>
      <c r="O35" s="127" t="s">
        <v>13</v>
      </c>
      <c r="P35" s="129">
        <f t="shared" si="2"/>
        <v>0</v>
      </c>
      <c r="Q35" s="222"/>
      <c r="R35" s="124"/>
      <c r="S35" s="125"/>
      <c r="T35" s="126" t="s">
        <v>31</v>
      </c>
      <c r="U35" s="127" t="s">
        <v>2</v>
      </c>
      <c r="V35" s="128"/>
      <c r="W35" s="68"/>
      <c r="X35" s="127" t="s">
        <v>2</v>
      </c>
      <c r="Y35" s="128"/>
      <c r="Z35" s="68"/>
      <c r="AA35" s="127"/>
      <c r="AB35" s="128"/>
      <c r="AC35" s="68"/>
      <c r="AD35" s="127" t="s">
        <v>13</v>
      </c>
      <c r="AE35" s="129">
        <f t="shared" si="3"/>
        <v>0</v>
      </c>
      <c r="AF35" s="203"/>
    </row>
    <row r="36" spans="1:32" ht="12.6" customHeight="1" x14ac:dyDescent="0.2">
      <c r="A36" s="123"/>
      <c r="B36" s="222"/>
      <c r="C36" s="124"/>
      <c r="D36" s="125"/>
      <c r="E36" s="126" t="s">
        <v>31</v>
      </c>
      <c r="F36" s="127" t="s">
        <v>2</v>
      </c>
      <c r="G36" s="128"/>
      <c r="H36" s="68"/>
      <c r="I36" s="127" t="s">
        <v>2</v>
      </c>
      <c r="J36" s="128"/>
      <c r="K36" s="68"/>
      <c r="L36" s="127"/>
      <c r="M36" s="128"/>
      <c r="N36" s="68"/>
      <c r="O36" s="127" t="s">
        <v>13</v>
      </c>
      <c r="P36" s="129">
        <f t="shared" si="2"/>
        <v>0</v>
      </c>
      <c r="Q36" s="222"/>
      <c r="R36" s="124"/>
      <c r="S36" s="125"/>
      <c r="T36" s="126" t="s">
        <v>31</v>
      </c>
      <c r="U36" s="127" t="s">
        <v>2</v>
      </c>
      <c r="V36" s="128"/>
      <c r="W36" s="68"/>
      <c r="X36" s="127" t="s">
        <v>2</v>
      </c>
      <c r="Y36" s="128"/>
      <c r="Z36" s="68"/>
      <c r="AA36" s="127"/>
      <c r="AB36" s="128"/>
      <c r="AC36" s="68"/>
      <c r="AD36" s="127" t="s">
        <v>13</v>
      </c>
      <c r="AE36" s="129">
        <f t="shared" si="3"/>
        <v>0</v>
      </c>
      <c r="AF36" s="203"/>
    </row>
    <row r="37" spans="1:32" ht="12.6" customHeight="1" x14ac:dyDescent="0.2">
      <c r="A37" s="123"/>
      <c r="B37" s="222"/>
      <c r="C37" s="124"/>
      <c r="D37" s="125"/>
      <c r="E37" s="126" t="s">
        <v>31</v>
      </c>
      <c r="F37" s="127" t="s">
        <v>2</v>
      </c>
      <c r="G37" s="128"/>
      <c r="H37" s="68"/>
      <c r="I37" s="127" t="s">
        <v>2</v>
      </c>
      <c r="J37" s="128"/>
      <c r="K37" s="68"/>
      <c r="L37" s="127"/>
      <c r="M37" s="128"/>
      <c r="N37" s="68"/>
      <c r="O37" s="127" t="s">
        <v>13</v>
      </c>
      <c r="P37" s="129">
        <f t="shared" si="2"/>
        <v>0</v>
      </c>
      <c r="Q37" s="222"/>
      <c r="R37" s="124"/>
      <c r="S37" s="125"/>
      <c r="T37" s="126" t="s">
        <v>31</v>
      </c>
      <c r="U37" s="127" t="s">
        <v>2</v>
      </c>
      <c r="V37" s="128"/>
      <c r="W37" s="68"/>
      <c r="X37" s="127" t="s">
        <v>2</v>
      </c>
      <c r="Y37" s="128"/>
      <c r="Z37" s="68"/>
      <c r="AA37" s="127"/>
      <c r="AB37" s="128"/>
      <c r="AC37" s="68"/>
      <c r="AD37" s="127" t="s">
        <v>13</v>
      </c>
      <c r="AE37" s="129">
        <f t="shared" si="3"/>
        <v>0</v>
      </c>
      <c r="AF37" s="203"/>
    </row>
    <row r="38" spans="1:32" ht="12.6" customHeight="1" x14ac:dyDescent="0.2">
      <c r="A38" s="123"/>
      <c r="B38" s="222"/>
      <c r="C38" s="144"/>
      <c r="D38" s="145"/>
      <c r="E38" s="146" t="s">
        <v>31</v>
      </c>
      <c r="F38" s="147" t="s">
        <v>2</v>
      </c>
      <c r="G38" s="148"/>
      <c r="H38" s="93"/>
      <c r="I38" s="133" t="s">
        <v>2</v>
      </c>
      <c r="J38" s="148"/>
      <c r="K38" s="68"/>
      <c r="L38" s="147"/>
      <c r="M38" s="148"/>
      <c r="N38" s="68"/>
      <c r="O38" s="147" t="s">
        <v>13</v>
      </c>
      <c r="P38" s="149">
        <f t="shared" si="2"/>
        <v>0</v>
      </c>
      <c r="Q38" s="222"/>
      <c r="R38" s="144"/>
      <c r="S38" s="145"/>
      <c r="T38" s="146" t="s">
        <v>31</v>
      </c>
      <c r="U38" s="147" t="s">
        <v>2</v>
      </c>
      <c r="V38" s="148"/>
      <c r="W38" s="93"/>
      <c r="X38" s="133" t="s">
        <v>2</v>
      </c>
      <c r="Y38" s="148"/>
      <c r="Z38" s="68"/>
      <c r="AA38" s="147"/>
      <c r="AB38" s="148"/>
      <c r="AC38" s="68"/>
      <c r="AD38" s="147" t="s">
        <v>13</v>
      </c>
      <c r="AE38" s="149">
        <f t="shared" si="3"/>
        <v>0</v>
      </c>
      <c r="AF38" s="203"/>
    </row>
    <row r="39" spans="1:32" ht="12.6" customHeight="1" x14ac:dyDescent="0.2">
      <c r="A39" s="115" t="s">
        <v>10</v>
      </c>
      <c r="B39" s="221">
        <f>SUM(P39:P42)</f>
        <v>0</v>
      </c>
      <c r="C39" s="116"/>
      <c r="D39" s="117"/>
      <c r="E39" s="118" t="s">
        <v>31</v>
      </c>
      <c r="F39" s="119" t="s">
        <v>2</v>
      </c>
      <c r="G39" s="120"/>
      <c r="H39" s="60"/>
      <c r="I39" s="119" t="s">
        <v>2</v>
      </c>
      <c r="J39" s="120"/>
      <c r="K39" s="60"/>
      <c r="L39" s="119"/>
      <c r="M39" s="120"/>
      <c r="N39" s="60"/>
      <c r="O39" s="119" t="s">
        <v>13</v>
      </c>
      <c r="P39" s="121">
        <f t="shared" si="2"/>
        <v>0</v>
      </c>
      <c r="Q39" s="228">
        <f>SUM(AE39:AE42)</f>
        <v>0</v>
      </c>
      <c r="R39" s="116"/>
      <c r="S39" s="117"/>
      <c r="T39" s="118" t="s">
        <v>31</v>
      </c>
      <c r="U39" s="119" t="s">
        <v>2</v>
      </c>
      <c r="V39" s="120"/>
      <c r="W39" s="60"/>
      <c r="X39" s="119" t="s">
        <v>2</v>
      </c>
      <c r="Y39" s="120"/>
      <c r="Z39" s="60"/>
      <c r="AA39" s="119"/>
      <c r="AB39" s="120"/>
      <c r="AC39" s="60"/>
      <c r="AD39" s="119" t="s">
        <v>13</v>
      </c>
      <c r="AE39" s="121">
        <f t="shared" si="3"/>
        <v>0</v>
      </c>
      <c r="AF39" s="191">
        <f>B39-Q39</f>
        <v>0</v>
      </c>
    </row>
    <row r="40" spans="1:32" ht="12.6" customHeight="1" x14ac:dyDescent="0.2">
      <c r="A40" s="123"/>
      <c r="B40" s="223"/>
      <c r="C40" s="124"/>
      <c r="D40" s="125"/>
      <c r="E40" s="126" t="s">
        <v>31</v>
      </c>
      <c r="F40" s="127" t="s">
        <v>2</v>
      </c>
      <c r="G40" s="128"/>
      <c r="H40" s="68"/>
      <c r="I40" s="142" t="s">
        <v>2</v>
      </c>
      <c r="J40" s="143"/>
      <c r="K40" s="86"/>
      <c r="L40" s="142"/>
      <c r="M40" s="143"/>
      <c r="N40" s="86"/>
      <c r="O40" s="127" t="s">
        <v>13</v>
      </c>
      <c r="P40" s="129">
        <f t="shared" si="2"/>
        <v>0</v>
      </c>
      <c r="Q40" s="229"/>
      <c r="R40" s="124"/>
      <c r="S40" s="125"/>
      <c r="T40" s="126" t="s">
        <v>31</v>
      </c>
      <c r="U40" s="127" t="s">
        <v>2</v>
      </c>
      <c r="V40" s="128"/>
      <c r="W40" s="68"/>
      <c r="X40" s="142" t="s">
        <v>2</v>
      </c>
      <c r="Y40" s="143"/>
      <c r="Z40" s="86"/>
      <c r="AA40" s="142"/>
      <c r="AB40" s="143"/>
      <c r="AC40" s="86"/>
      <c r="AD40" s="127" t="s">
        <v>13</v>
      </c>
      <c r="AE40" s="129">
        <f t="shared" si="3"/>
        <v>0</v>
      </c>
      <c r="AF40" s="192"/>
    </row>
    <row r="41" spans="1:32" ht="12.6" customHeight="1" x14ac:dyDescent="0.2">
      <c r="A41" s="123"/>
      <c r="B41" s="223"/>
      <c r="C41" s="124"/>
      <c r="D41" s="125"/>
      <c r="E41" s="126" t="s">
        <v>31</v>
      </c>
      <c r="F41" s="127" t="s">
        <v>2</v>
      </c>
      <c r="G41" s="128"/>
      <c r="H41" s="68"/>
      <c r="I41" s="127" t="s">
        <v>2</v>
      </c>
      <c r="J41" s="128"/>
      <c r="K41" s="68"/>
      <c r="L41" s="127"/>
      <c r="M41" s="128"/>
      <c r="N41" s="68"/>
      <c r="O41" s="127" t="s">
        <v>13</v>
      </c>
      <c r="P41" s="129">
        <f t="shared" si="2"/>
        <v>0</v>
      </c>
      <c r="Q41" s="229"/>
      <c r="R41" s="124"/>
      <c r="S41" s="125"/>
      <c r="T41" s="126" t="s">
        <v>31</v>
      </c>
      <c r="U41" s="127" t="s">
        <v>2</v>
      </c>
      <c r="V41" s="128"/>
      <c r="W41" s="68"/>
      <c r="X41" s="127" t="s">
        <v>2</v>
      </c>
      <c r="Y41" s="128"/>
      <c r="Z41" s="68"/>
      <c r="AA41" s="127"/>
      <c r="AB41" s="128"/>
      <c r="AC41" s="68"/>
      <c r="AD41" s="127" t="s">
        <v>13</v>
      </c>
      <c r="AE41" s="129">
        <f t="shared" si="3"/>
        <v>0</v>
      </c>
      <c r="AF41" s="192"/>
    </row>
    <row r="42" spans="1:32" ht="12.6" customHeight="1" x14ac:dyDescent="0.2">
      <c r="A42" s="139"/>
      <c r="B42" s="223"/>
      <c r="C42" s="131"/>
      <c r="D42" s="132"/>
      <c r="E42" s="136" t="s">
        <v>31</v>
      </c>
      <c r="F42" s="133" t="s">
        <v>2</v>
      </c>
      <c r="G42" s="134"/>
      <c r="H42" s="74"/>
      <c r="I42" s="133" t="s">
        <v>2</v>
      </c>
      <c r="J42" s="134"/>
      <c r="K42" s="68"/>
      <c r="L42" s="133"/>
      <c r="M42" s="134"/>
      <c r="N42" s="68"/>
      <c r="O42" s="133" t="s">
        <v>13</v>
      </c>
      <c r="P42" s="137">
        <f t="shared" si="2"/>
        <v>0</v>
      </c>
      <c r="Q42" s="230"/>
      <c r="R42" s="131"/>
      <c r="S42" s="132"/>
      <c r="T42" s="136" t="s">
        <v>31</v>
      </c>
      <c r="U42" s="133" t="s">
        <v>2</v>
      </c>
      <c r="V42" s="134"/>
      <c r="W42" s="74"/>
      <c r="X42" s="133" t="s">
        <v>2</v>
      </c>
      <c r="Y42" s="134"/>
      <c r="Z42" s="68"/>
      <c r="AA42" s="133"/>
      <c r="AB42" s="134"/>
      <c r="AC42" s="68"/>
      <c r="AD42" s="133" t="s">
        <v>13</v>
      </c>
      <c r="AE42" s="137">
        <f t="shared" si="3"/>
        <v>0</v>
      </c>
      <c r="AF42" s="192"/>
    </row>
    <row r="43" spans="1:32" ht="12.6" customHeight="1" x14ac:dyDescent="0.2">
      <c r="A43" s="123" t="s">
        <v>28</v>
      </c>
      <c r="B43" s="221">
        <f>SUM(P43:P47)</f>
        <v>0</v>
      </c>
      <c r="C43" s="116"/>
      <c r="D43" s="117"/>
      <c r="E43" s="118" t="s">
        <v>31</v>
      </c>
      <c r="F43" s="119" t="s">
        <v>2</v>
      </c>
      <c r="G43" s="120"/>
      <c r="H43" s="60"/>
      <c r="I43" s="119" t="s">
        <v>2</v>
      </c>
      <c r="J43" s="120"/>
      <c r="K43" s="60"/>
      <c r="L43" s="119"/>
      <c r="M43" s="120"/>
      <c r="N43" s="60"/>
      <c r="O43" s="119" t="s">
        <v>13</v>
      </c>
      <c r="P43" s="121">
        <f t="shared" si="2"/>
        <v>0</v>
      </c>
      <c r="Q43" s="228">
        <f>SUM(AE43:AE47)</f>
        <v>0</v>
      </c>
      <c r="R43" s="122"/>
      <c r="S43" s="117"/>
      <c r="T43" s="118" t="s">
        <v>31</v>
      </c>
      <c r="U43" s="119" t="s">
        <v>2</v>
      </c>
      <c r="V43" s="120"/>
      <c r="W43" s="60"/>
      <c r="X43" s="119" t="s">
        <v>2</v>
      </c>
      <c r="Y43" s="120"/>
      <c r="Z43" s="60"/>
      <c r="AA43" s="119"/>
      <c r="AB43" s="120"/>
      <c r="AC43" s="60"/>
      <c r="AD43" s="119" t="s">
        <v>13</v>
      </c>
      <c r="AE43" s="121">
        <f t="shared" si="3"/>
        <v>0</v>
      </c>
      <c r="AF43" s="191">
        <f>B43-Q43</f>
        <v>0</v>
      </c>
    </row>
    <row r="44" spans="1:32" ht="12.6" customHeight="1" x14ac:dyDescent="0.2">
      <c r="A44" s="123"/>
      <c r="B44" s="223"/>
      <c r="C44" s="124"/>
      <c r="D44" s="125"/>
      <c r="E44" s="126" t="s">
        <v>31</v>
      </c>
      <c r="F44" s="127" t="s">
        <v>2</v>
      </c>
      <c r="G44" s="128"/>
      <c r="H44" s="68"/>
      <c r="I44" s="142" t="s">
        <v>2</v>
      </c>
      <c r="J44" s="143"/>
      <c r="K44" s="86"/>
      <c r="L44" s="142"/>
      <c r="M44" s="143"/>
      <c r="N44" s="86"/>
      <c r="O44" s="127" t="s">
        <v>13</v>
      </c>
      <c r="P44" s="129">
        <f t="shared" si="2"/>
        <v>0</v>
      </c>
      <c r="Q44" s="229"/>
      <c r="R44" s="130"/>
      <c r="S44" s="125"/>
      <c r="T44" s="126" t="s">
        <v>31</v>
      </c>
      <c r="U44" s="127" t="s">
        <v>2</v>
      </c>
      <c r="V44" s="128"/>
      <c r="W44" s="68"/>
      <c r="X44" s="142" t="s">
        <v>2</v>
      </c>
      <c r="Y44" s="143"/>
      <c r="Z44" s="86"/>
      <c r="AA44" s="142"/>
      <c r="AB44" s="143"/>
      <c r="AC44" s="86"/>
      <c r="AD44" s="127" t="s">
        <v>13</v>
      </c>
      <c r="AE44" s="129">
        <f t="shared" si="3"/>
        <v>0</v>
      </c>
      <c r="AF44" s="192"/>
    </row>
    <row r="45" spans="1:32" ht="12.6" customHeight="1" x14ac:dyDescent="0.2">
      <c r="A45" s="123"/>
      <c r="B45" s="223"/>
      <c r="C45" s="124"/>
      <c r="D45" s="125"/>
      <c r="E45" s="126" t="s">
        <v>31</v>
      </c>
      <c r="F45" s="127" t="s">
        <v>2</v>
      </c>
      <c r="G45" s="128"/>
      <c r="H45" s="68"/>
      <c r="I45" s="127" t="s">
        <v>2</v>
      </c>
      <c r="J45" s="128"/>
      <c r="K45" s="68"/>
      <c r="L45" s="127"/>
      <c r="M45" s="128"/>
      <c r="N45" s="68"/>
      <c r="O45" s="127" t="s">
        <v>13</v>
      </c>
      <c r="P45" s="129">
        <f t="shared" si="2"/>
        <v>0</v>
      </c>
      <c r="Q45" s="229"/>
      <c r="R45" s="130"/>
      <c r="S45" s="125"/>
      <c r="T45" s="126" t="s">
        <v>31</v>
      </c>
      <c r="U45" s="127" t="s">
        <v>2</v>
      </c>
      <c r="V45" s="128"/>
      <c r="W45" s="68"/>
      <c r="X45" s="127" t="s">
        <v>2</v>
      </c>
      <c r="Y45" s="128"/>
      <c r="Z45" s="68"/>
      <c r="AA45" s="127"/>
      <c r="AB45" s="128"/>
      <c r="AC45" s="68"/>
      <c r="AD45" s="127" t="s">
        <v>13</v>
      </c>
      <c r="AE45" s="129">
        <f t="shared" si="3"/>
        <v>0</v>
      </c>
      <c r="AF45" s="192"/>
    </row>
    <row r="46" spans="1:32" ht="12.6" customHeight="1" x14ac:dyDescent="0.2">
      <c r="A46" s="123"/>
      <c r="B46" s="223"/>
      <c r="C46" s="124"/>
      <c r="D46" s="125"/>
      <c r="E46" s="126" t="s">
        <v>31</v>
      </c>
      <c r="F46" s="127" t="s">
        <v>2</v>
      </c>
      <c r="G46" s="128"/>
      <c r="H46" s="68"/>
      <c r="I46" s="127" t="s">
        <v>2</v>
      </c>
      <c r="J46" s="128"/>
      <c r="K46" s="68"/>
      <c r="L46" s="127"/>
      <c r="M46" s="128"/>
      <c r="N46" s="68"/>
      <c r="O46" s="127" t="s">
        <v>13</v>
      </c>
      <c r="P46" s="129">
        <f t="shared" si="2"/>
        <v>0</v>
      </c>
      <c r="Q46" s="229"/>
      <c r="R46" s="130"/>
      <c r="S46" s="125"/>
      <c r="T46" s="126" t="s">
        <v>31</v>
      </c>
      <c r="U46" s="127" t="s">
        <v>2</v>
      </c>
      <c r="V46" s="128"/>
      <c r="W46" s="68"/>
      <c r="X46" s="127" t="s">
        <v>2</v>
      </c>
      <c r="Y46" s="128"/>
      <c r="Z46" s="68"/>
      <c r="AA46" s="127"/>
      <c r="AB46" s="128"/>
      <c r="AC46" s="68"/>
      <c r="AD46" s="127" t="s">
        <v>13</v>
      </c>
      <c r="AE46" s="129">
        <f t="shared" si="3"/>
        <v>0</v>
      </c>
      <c r="AF46" s="192"/>
    </row>
    <row r="47" spans="1:32" ht="12.6" customHeight="1" x14ac:dyDescent="0.2">
      <c r="A47" s="123"/>
      <c r="B47" s="227"/>
      <c r="C47" s="131"/>
      <c r="D47" s="132"/>
      <c r="E47" s="136" t="s">
        <v>31</v>
      </c>
      <c r="F47" s="133" t="s">
        <v>2</v>
      </c>
      <c r="G47" s="134"/>
      <c r="H47" s="74"/>
      <c r="I47" s="133" t="s">
        <v>2</v>
      </c>
      <c r="J47" s="134"/>
      <c r="K47" s="68"/>
      <c r="L47" s="133"/>
      <c r="M47" s="134"/>
      <c r="N47" s="68"/>
      <c r="O47" s="133" t="s">
        <v>13</v>
      </c>
      <c r="P47" s="137">
        <f t="shared" si="2"/>
        <v>0</v>
      </c>
      <c r="Q47" s="230"/>
      <c r="R47" s="135"/>
      <c r="S47" s="132"/>
      <c r="T47" s="136" t="s">
        <v>31</v>
      </c>
      <c r="U47" s="133" t="s">
        <v>2</v>
      </c>
      <c r="V47" s="134"/>
      <c r="W47" s="74"/>
      <c r="X47" s="133" t="s">
        <v>2</v>
      </c>
      <c r="Y47" s="134"/>
      <c r="Z47" s="68"/>
      <c r="AA47" s="133"/>
      <c r="AB47" s="134"/>
      <c r="AC47" s="68"/>
      <c r="AD47" s="133" t="s">
        <v>13</v>
      </c>
      <c r="AE47" s="137">
        <f t="shared" si="3"/>
        <v>0</v>
      </c>
      <c r="AF47" s="197"/>
    </row>
    <row r="48" spans="1:32" ht="12.6" customHeight="1" x14ac:dyDescent="0.2">
      <c r="A48" s="115" t="s">
        <v>11</v>
      </c>
      <c r="B48" s="221">
        <f>SUM(P48:P52)</f>
        <v>0</v>
      </c>
      <c r="C48" s="116"/>
      <c r="D48" s="117"/>
      <c r="E48" s="118" t="s">
        <v>31</v>
      </c>
      <c r="F48" s="119" t="s">
        <v>2</v>
      </c>
      <c r="G48" s="120"/>
      <c r="H48" s="60"/>
      <c r="I48" s="119" t="s">
        <v>2</v>
      </c>
      <c r="J48" s="120"/>
      <c r="K48" s="60"/>
      <c r="L48" s="119"/>
      <c r="M48" s="120"/>
      <c r="N48" s="60"/>
      <c r="O48" s="119" t="s">
        <v>13</v>
      </c>
      <c r="P48" s="121">
        <f t="shared" si="2"/>
        <v>0</v>
      </c>
      <c r="Q48" s="228">
        <f>SUM(AE48:AE52)</f>
        <v>0</v>
      </c>
      <c r="R48" s="122"/>
      <c r="S48" s="117"/>
      <c r="T48" s="118" t="s">
        <v>31</v>
      </c>
      <c r="U48" s="119" t="s">
        <v>2</v>
      </c>
      <c r="V48" s="120"/>
      <c r="W48" s="60"/>
      <c r="X48" s="119" t="s">
        <v>2</v>
      </c>
      <c r="Y48" s="120"/>
      <c r="Z48" s="60"/>
      <c r="AA48" s="119"/>
      <c r="AB48" s="120"/>
      <c r="AC48" s="60"/>
      <c r="AD48" s="119" t="s">
        <v>13</v>
      </c>
      <c r="AE48" s="121">
        <f t="shared" si="3"/>
        <v>0</v>
      </c>
      <c r="AF48" s="191">
        <f>B48-Q48</f>
        <v>0</v>
      </c>
    </row>
    <row r="49" spans="1:32" ht="12.6" customHeight="1" x14ac:dyDescent="0.2">
      <c r="A49" s="123"/>
      <c r="B49" s="223"/>
      <c r="C49" s="124"/>
      <c r="D49" s="125"/>
      <c r="E49" s="126" t="s">
        <v>31</v>
      </c>
      <c r="F49" s="127" t="s">
        <v>2</v>
      </c>
      <c r="G49" s="128"/>
      <c r="H49" s="68"/>
      <c r="I49" s="142" t="s">
        <v>2</v>
      </c>
      <c r="J49" s="143"/>
      <c r="K49" s="86"/>
      <c r="L49" s="142"/>
      <c r="M49" s="143"/>
      <c r="N49" s="86"/>
      <c r="O49" s="127" t="s">
        <v>13</v>
      </c>
      <c r="P49" s="129">
        <f t="shared" si="2"/>
        <v>0</v>
      </c>
      <c r="Q49" s="229"/>
      <c r="R49" s="130"/>
      <c r="S49" s="125"/>
      <c r="T49" s="126" t="s">
        <v>31</v>
      </c>
      <c r="U49" s="127" t="s">
        <v>2</v>
      </c>
      <c r="V49" s="128"/>
      <c r="W49" s="68"/>
      <c r="X49" s="142" t="s">
        <v>2</v>
      </c>
      <c r="Y49" s="143"/>
      <c r="Z49" s="86"/>
      <c r="AA49" s="142"/>
      <c r="AB49" s="143"/>
      <c r="AC49" s="86"/>
      <c r="AD49" s="127" t="s">
        <v>13</v>
      </c>
      <c r="AE49" s="129">
        <f t="shared" si="3"/>
        <v>0</v>
      </c>
      <c r="AF49" s="192"/>
    </row>
    <row r="50" spans="1:32" ht="12" customHeight="1" x14ac:dyDescent="0.2">
      <c r="A50" s="123"/>
      <c r="B50" s="223"/>
      <c r="C50" s="124"/>
      <c r="D50" s="125"/>
      <c r="E50" s="126" t="s">
        <v>31</v>
      </c>
      <c r="F50" s="127" t="s">
        <v>2</v>
      </c>
      <c r="G50" s="128"/>
      <c r="H50" s="68"/>
      <c r="I50" s="127" t="s">
        <v>2</v>
      </c>
      <c r="J50" s="128"/>
      <c r="K50" s="68"/>
      <c r="L50" s="127"/>
      <c r="M50" s="128"/>
      <c r="N50" s="68"/>
      <c r="O50" s="127" t="s">
        <v>13</v>
      </c>
      <c r="P50" s="129">
        <f t="shared" si="2"/>
        <v>0</v>
      </c>
      <c r="Q50" s="229"/>
      <c r="R50" s="130"/>
      <c r="S50" s="125"/>
      <c r="T50" s="126" t="s">
        <v>31</v>
      </c>
      <c r="U50" s="127" t="s">
        <v>2</v>
      </c>
      <c r="V50" s="128"/>
      <c r="W50" s="68"/>
      <c r="X50" s="127" t="s">
        <v>2</v>
      </c>
      <c r="Y50" s="128"/>
      <c r="Z50" s="68"/>
      <c r="AA50" s="127"/>
      <c r="AB50" s="128"/>
      <c r="AC50" s="68"/>
      <c r="AD50" s="127" t="s">
        <v>13</v>
      </c>
      <c r="AE50" s="129">
        <f t="shared" si="3"/>
        <v>0</v>
      </c>
      <c r="AF50" s="192"/>
    </row>
    <row r="51" spans="1:32" ht="12" customHeight="1" x14ac:dyDescent="0.2">
      <c r="A51" s="123"/>
      <c r="B51" s="223"/>
      <c r="C51" s="124"/>
      <c r="D51" s="125"/>
      <c r="E51" s="126" t="s">
        <v>31</v>
      </c>
      <c r="F51" s="127" t="s">
        <v>2</v>
      </c>
      <c r="G51" s="128"/>
      <c r="H51" s="74"/>
      <c r="I51" s="127" t="s">
        <v>2</v>
      </c>
      <c r="J51" s="128"/>
      <c r="K51" s="68"/>
      <c r="L51" s="127"/>
      <c r="M51" s="128"/>
      <c r="N51" s="68"/>
      <c r="O51" s="127" t="s">
        <v>13</v>
      </c>
      <c r="P51" s="129">
        <f t="shared" si="2"/>
        <v>0</v>
      </c>
      <c r="Q51" s="229"/>
      <c r="R51" s="130"/>
      <c r="S51" s="125"/>
      <c r="T51" s="126" t="s">
        <v>31</v>
      </c>
      <c r="U51" s="127" t="s">
        <v>2</v>
      </c>
      <c r="V51" s="128"/>
      <c r="W51" s="74"/>
      <c r="X51" s="127" t="s">
        <v>2</v>
      </c>
      <c r="Y51" s="128"/>
      <c r="Z51" s="68"/>
      <c r="AA51" s="127"/>
      <c r="AB51" s="128"/>
      <c r="AC51" s="68"/>
      <c r="AD51" s="127" t="s">
        <v>13</v>
      </c>
      <c r="AE51" s="129">
        <f t="shared" si="3"/>
        <v>0</v>
      </c>
      <c r="AF51" s="192"/>
    </row>
    <row r="52" spans="1:32" ht="12.6" customHeight="1" x14ac:dyDescent="0.2">
      <c r="A52" s="139"/>
      <c r="B52" s="227"/>
      <c r="C52" s="131"/>
      <c r="D52" s="132"/>
      <c r="E52" s="126" t="s">
        <v>31</v>
      </c>
      <c r="F52" s="127" t="s">
        <v>2</v>
      </c>
      <c r="G52" s="134"/>
      <c r="H52" s="74"/>
      <c r="I52" s="133" t="s">
        <v>2</v>
      </c>
      <c r="J52" s="134"/>
      <c r="K52" s="74"/>
      <c r="L52" s="133"/>
      <c r="M52" s="134"/>
      <c r="N52" s="74"/>
      <c r="O52" s="127" t="s">
        <v>13</v>
      </c>
      <c r="P52" s="137">
        <f t="shared" si="2"/>
        <v>0</v>
      </c>
      <c r="Q52" s="230"/>
      <c r="R52" s="135"/>
      <c r="S52" s="132"/>
      <c r="T52" s="126" t="s">
        <v>31</v>
      </c>
      <c r="U52" s="127" t="s">
        <v>2</v>
      </c>
      <c r="V52" s="134"/>
      <c r="W52" s="74"/>
      <c r="X52" s="133" t="s">
        <v>2</v>
      </c>
      <c r="Y52" s="134"/>
      <c r="Z52" s="74"/>
      <c r="AA52" s="133"/>
      <c r="AB52" s="134"/>
      <c r="AC52" s="74"/>
      <c r="AD52" s="127" t="s">
        <v>13</v>
      </c>
      <c r="AE52" s="137">
        <f t="shared" si="3"/>
        <v>0</v>
      </c>
      <c r="AF52" s="197"/>
    </row>
    <row r="53" spans="1:32" ht="12.6" customHeight="1" x14ac:dyDescent="0.2">
      <c r="A53" s="115" t="s">
        <v>29</v>
      </c>
      <c r="B53" s="221">
        <f>SUM(P53:P56)</f>
        <v>0</v>
      </c>
      <c r="C53" s="116"/>
      <c r="D53" s="117"/>
      <c r="E53" s="118" t="s">
        <v>31</v>
      </c>
      <c r="F53" s="119" t="s">
        <v>2</v>
      </c>
      <c r="G53" s="120"/>
      <c r="H53" s="60"/>
      <c r="I53" s="119" t="s">
        <v>2</v>
      </c>
      <c r="J53" s="120"/>
      <c r="K53" s="60"/>
      <c r="L53" s="119"/>
      <c r="M53" s="120"/>
      <c r="N53" s="60"/>
      <c r="O53" s="119" t="s">
        <v>13</v>
      </c>
      <c r="P53" s="121">
        <f t="shared" ref="P53:P58" si="4">D53*G53*J53</f>
        <v>0</v>
      </c>
      <c r="Q53" s="228">
        <f>SUM(AE53:AE56)</f>
        <v>0</v>
      </c>
      <c r="R53" s="122"/>
      <c r="S53" s="117"/>
      <c r="T53" s="118" t="s">
        <v>31</v>
      </c>
      <c r="U53" s="119" t="s">
        <v>2</v>
      </c>
      <c r="V53" s="120"/>
      <c r="W53" s="60"/>
      <c r="X53" s="119" t="s">
        <v>2</v>
      </c>
      <c r="Y53" s="120"/>
      <c r="Z53" s="60"/>
      <c r="AA53" s="119"/>
      <c r="AB53" s="120"/>
      <c r="AC53" s="60"/>
      <c r="AD53" s="119" t="s">
        <v>13</v>
      </c>
      <c r="AE53" s="121">
        <f t="shared" ref="AE53:AE58" si="5">S53*V53*Y53</f>
        <v>0</v>
      </c>
      <c r="AF53" s="191">
        <f>B53-Q53</f>
        <v>0</v>
      </c>
    </row>
    <row r="54" spans="1:32" ht="12.6" customHeight="1" x14ac:dyDescent="0.2">
      <c r="A54" s="123"/>
      <c r="B54" s="223"/>
      <c r="C54" s="124"/>
      <c r="D54" s="125"/>
      <c r="E54" s="126" t="s">
        <v>31</v>
      </c>
      <c r="F54" s="127" t="s">
        <v>2</v>
      </c>
      <c r="G54" s="128"/>
      <c r="H54" s="68"/>
      <c r="I54" s="127" t="s">
        <v>2</v>
      </c>
      <c r="J54" s="128"/>
      <c r="K54" s="68"/>
      <c r="L54" s="127"/>
      <c r="M54" s="128"/>
      <c r="N54" s="68"/>
      <c r="O54" s="127" t="s">
        <v>13</v>
      </c>
      <c r="P54" s="129">
        <f t="shared" si="4"/>
        <v>0</v>
      </c>
      <c r="Q54" s="229"/>
      <c r="R54" s="130"/>
      <c r="S54" s="125"/>
      <c r="T54" s="126" t="s">
        <v>31</v>
      </c>
      <c r="U54" s="127" t="s">
        <v>2</v>
      </c>
      <c r="V54" s="128"/>
      <c r="W54" s="68"/>
      <c r="X54" s="127" t="s">
        <v>2</v>
      </c>
      <c r="Y54" s="128"/>
      <c r="Z54" s="68"/>
      <c r="AA54" s="127"/>
      <c r="AB54" s="128"/>
      <c r="AC54" s="68"/>
      <c r="AD54" s="127" t="s">
        <v>13</v>
      </c>
      <c r="AE54" s="129">
        <f t="shared" si="5"/>
        <v>0</v>
      </c>
      <c r="AF54" s="192"/>
    </row>
    <row r="55" spans="1:32" ht="12" customHeight="1" x14ac:dyDescent="0.2">
      <c r="A55" s="123"/>
      <c r="B55" s="223"/>
      <c r="C55" s="124"/>
      <c r="D55" s="125"/>
      <c r="E55" s="126" t="s">
        <v>31</v>
      </c>
      <c r="F55" s="127" t="s">
        <v>2</v>
      </c>
      <c r="G55" s="128"/>
      <c r="H55" s="68"/>
      <c r="I55" s="127" t="s">
        <v>2</v>
      </c>
      <c r="J55" s="128"/>
      <c r="K55" s="68"/>
      <c r="L55" s="127"/>
      <c r="M55" s="128"/>
      <c r="N55" s="68"/>
      <c r="O55" s="127" t="s">
        <v>13</v>
      </c>
      <c r="P55" s="129">
        <f t="shared" si="4"/>
        <v>0</v>
      </c>
      <c r="Q55" s="229"/>
      <c r="R55" s="130"/>
      <c r="S55" s="125"/>
      <c r="T55" s="126" t="s">
        <v>31</v>
      </c>
      <c r="U55" s="127" t="s">
        <v>2</v>
      </c>
      <c r="V55" s="128"/>
      <c r="W55" s="68"/>
      <c r="X55" s="127" t="s">
        <v>2</v>
      </c>
      <c r="Y55" s="128"/>
      <c r="Z55" s="68"/>
      <c r="AA55" s="127"/>
      <c r="AB55" s="128"/>
      <c r="AC55" s="68"/>
      <c r="AD55" s="127" t="s">
        <v>13</v>
      </c>
      <c r="AE55" s="129">
        <f t="shared" si="5"/>
        <v>0</v>
      </c>
      <c r="AF55" s="192"/>
    </row>
    <row r="56" spans="1:32" ht="12.6" customHeight="1" x14ac:dyDescent="0.2">
      <c r="A56" s="139"/>
      <c r="B56" s="227"/>
      <c r="C56" s="131"/>
      <c r="D56" s="132"/>
      <c r="E56" s="136" t="s">
        <v>31</v>
      </c>
      <c r="F56" s="133" t="s">
        <v>2</v>
      </c>
      <c r="G56" s="134"/>
      <c r="H56" s="74"/>
      <c r="I56" s="133" t="s">
        <v>2</v>
      </c>
      <c r="J56" s="134"/>
      <c r="K56" s="74"/>
      <c r="L56" s="133"/>
      <c r="M56" s="134"/>
      <c r="N56" s="74"/>
      <c r="O56" s="133" t="s">
        <v>13</v>
      </c>
      <c r="P56" s="137">
        <f t="shared" si="4"/>
        <v>0</v>
      </c>
      <c r="Q56" s="230"/>
      <c r="R56" s="135"/>
      <c r="S56" s="132"/>
      <c r="T56" s="136" t="s">
        <v>31</v>
      </c>
      <c r="U56" s="133" t="s">
        <v>2</v>
      </c>
      <c r="V56" s="134"/>
      <c r="W56" s="74"/>
      <c r="X56" s="133" t="s">
        <v>2</v>
      </c>
      <c r="Y56" s="134"/>
      <c r="Z56" s="74"/>
      <c r="AA56" s="133"/>
      <c r="AB56" s="134"/>
      <c r="AC56" s="74"/>
      <c r="AD56" s="133" t="s">
        <v>13</v>
      </c>
      <c r="AE56" s="137">
        <f t="shared" si="5"/>
        <v>0</v>
      </c>
      <c r="AF56" s="197"/>
    </row>
    <row r="57" spans="1:32" ht="12.6" customHeight="1" x14ac:dyDescent="0.2">
      <c r="A57" s="115" t="s">
        <v>12</v>
      </c>
      <c r="B57" s="221">
        <f>SUM(P57:P58)</f>
        <v>0</v>
      </c>
      <c r="C57" s="116"/>
      <c r="D57" s="117"/>
      <c r="E57" s="118" t="s">
        <v>31</v>
      </c>
      <c r="F57" s="119" t="s">
        <v>2</v>
      </c>
      <c r="G57" s="120"/>
      <c r="H57" s="60"/>
      <c r="I57" s="119" t="s">
        <v>2</v>
      </c>
      <c r="J57" s="120"/>
      <c r="K57" s="60"/>
      <c r="L57" s="119"/>
      <c r="M57" s="120"/>
      <c r="N57" s="60"/>
      <c r="O57" s="119" t="s">
        <v>13</v>
      </c>
      <c r="P57" s="121">
        <f t="shared" si="4"/>
        <v>0</v>
      </c>
      <c r="Q57" s="228">
        <f>SUM(AE57:AE58)</f>
        <v>0</v>
      </c>
      <c r="R57" s="122"/>
      <c r="S57" s="117"/>
      <c r="T57" s="118" t="s">
        <v>31</v>
      </c>
      <c r="U57" s="119" t="s">
        <v>2</v>
      </c>
      <c r="V57" s="120"/>
      <c r="W57" s="60"/>
      <c r="X57" s="119" t="s">
        <v>2</v>
      </c>
      <c r="Y57" s="120"/>
      <c r="Z57" s="60"/>
      <c r="AA57" s="119"/>
      <c r="AB57" s="120"/>
      <c r="AC57" s="60"/>
      <c r="AD57" s="119" t="s">
        <v>13</v>
      </c>
      <c r="AE57" s="121">
        <f t="shared" si="5"/>
        <v>0</v>
      </c>
      <c r="AF57" s="191">
        <f>B57-Q57</f>
        <v>0</v>
      </c>
    </row>
    <row r="58" spans="1:32" ht="12.6" customHeight="1" x14ac:dyDescent="0.2">
      <c r="A58" s="123"/>
      <c r="B58" s="223"/>
      <c r="C58" s="131"/>
      <c r="D58" s="132"/>
      <c r="E58" s="136" t="s">
        <v>31</v>
      </c>
      <c r="F58" s="133" t="s">
        <v>2</v>
      </c>
      <c r="G58" s="134"/>
      <c r="H58" s="74"/>
      <c r="I58" s="133" t="s">
        <v>2</v>
      </c>
      <c r="J58" s="134"/>
      <c r="K58" s="74"/>
      <c r="L58" s="133"/>
      <c r="M58" s="134"/>
      <c r="N58" s="74"/>
      <c r="O58" s="133" t="s">
        <v>13</v>
      </c>
      <c r="P58" s="137">
        <f t="shared" si="4"/>
        <v>0</v>
      </c>
      <c r="Q58" s="230"/>
      <c r="R58" s="135"/>
      <c r="S58" s="132"/>
      <c r="T58" s="136" t="s">
        <v>31</v>
      </c>
      <c r="U58" s="133" t="s">
        <v>2</v>
      </c>
      <c r="V58" s="134"/>
      <c r="W58" s="74"/>
      <c r="X58" s="133" t="s">
        <v>2</v>
      </c>
      <c r="Y58" s="134"/>
      <c r="Z58" s="74"/>
      <c r="AA58" s="133"/>
      <c r="AB58" s="134"/>
      <c r="AC58" s="74"/>
      <c r="AD58" s="133" t="s">
        <v>13</v>
      </c>
      <c r="AE58" s="137">
        <f t="shared" si="5"/>
        <v>0</v>
      </c>
      <c r="AF58" s="192"/>
    </row>
    <row r="59" spans="1:32" ht="12" customHeight="1" x14ac:dyDescent="0.2">
      <c r="A59" s="115" t="s">
        <v>19</v>
      </c>
      <c r="B59" s="221">
        <f>SUM(P59:P61)</f>
        <v>0</v>
      </c>
      <c r="C59" s="116"/>
      <c r="D59" s="117"/>
      <c r="E59" s="150" t="s">
        <v>31</v>
      </c>
      <c r="F59" s="151" t="s">
        <v>2</v>
      </c>
      <c r="G59" s="152"/>
      <c r="H59" s="98"/>
      <c r="I59" s="153" t="s">
        <v>2</v>
      </c>
      <c r="J59" s="152"/>
      <c r="K59" s="98"/>
      <c r="L59" s="151"/>
      <c r="M59" s="152"/>
      <c r="N59" s="98"/>
      <c r="O59" s="151" t="s">
        <v>13</v>
      </c>
      <c r="P59" s="154">
        <f>D59*G59</f>
        <v>0</v>
      </c>
      <c r="Q59" s="235"/>
      <c r="R59" s="236"/>
      <c r="S59" s="236"/>
      <c r="T59" s="236"/>
      <c r="U59" s="236"/>
      <c r="V59" s="236"/>
      <c r="W59" s="236"/>
      <c r="X59" s="236"/>
      <c r="Y59" s="236"/>
      <c r="Z59" s="236"/>
      <c r="AA59" s="236"/>
      <c r="AB59" s="236"/>
      <c r="AC59" s="236"/>
      <c r="AD59" s="236"/>
      <c r="AE59" s="237"/>
      <c r="AF59" s="191">
        <f>B59</f>
        <v>0</v>
      </c>
    </row>
    <row r="60" spans="1:32" ht="12.6" customHeight="1" x14ac:dyDescent="0.2">
      <c r="A60" s="155" t="s">
        <v>30</v>
      </c>
      <c r="B60" s="222"/>
      <c r="C60" s="124"/>
      <c r="D60" s="125"/>
      <c r="E60" s="156" t="s">
        <v>31</v>
      </c>
      <c r="F60" s="157" t="s">
        <v>2</v>
      </c>
      <c r="G60" s="158"/>
      <c r="H60" s="105"/>
      <c r="I60" s="157" t="s">
        <v>2</v>
      </c>
      <c r="J60" s="158"/>
      <c r="K60" s="105"/>
      <c r="L60" s="157"/>
      <c r="M60" s="158"/>
      <c r="N60" s="105"/>
      <c r="O60" s="157" t="s">
        <v>13</v>
      </c>
      <c r="P60" s="159">
        <f>D60*G60</f>
        <v>0</v>
      </c>
      <c r="Q60" s="238"/>
      <c r="R60" s="239"/>
      <c r="S60" s="239"/>
      <c r="T60" s="239"/>
      <c r="U60" s="239"/>
      <c r="V60" s="239"/>
      <c r="W60" s="239"/>
      <c r="X60" s="239"/>
      <c r="Y60" s="239"/>
      <c r="Z60" s="239"/>
      <c r="AA60" s="239"/>
      <c r="AB60" s="239"/>
      <c r="AC60" s="239"/>
      <c r="AD60" s="239"/>
      <c r="AE60" s="240"/>
      <c r="AF60" s="192"/>
    </row>
    <row r="61" spans="1:32" ht="12.6" customHeight="1" x14ac:dyDescent="0.2">
      <c r="A61" s="123"/>
      <c r="B61" s="222"/>
      <c r="C61" s="131"/>
      <c r="D61" s="132"/>
      <c r="E61" s="156" t="s">
        <v>31</v>
      </c>
      <c r="F61" s="157" t="s">
        <v>2</v>
      </c>
      <c r="G61" s="160"/>
      <c r="H61" s="108"/>
      <c r="I61" s="157" t="s">
        <v>2</v>
      </c>
      <c r="J61" s="160"/>
      <c r="K61" s="108"/>
      <c r="L61" s="161"/>
      <c r="M61" s="160"/>
      <c r="N61" s="108"/>
      <c r="O61" s="161" t="s">
        <v>13</v>
      </c>
      <c r="P61" s="162">
        <f>D61*G61</f>
        <v>0</v>
      </c>
      <c r="Q61" s="241"/>
      <c r="R61" s="242"/>
      <c r="S61" s="242"/>
      <c r="T61" s="242"/>
      <c r="U61" s="242"/>
      <c r="V61" s="242"/>
      <c r="W61" s="242"/>
      <c r="X61" s="242"/>
      <c r="Y61" s="242"/>
      <c r="Z61" s="242"/>
      <c r="AA61" s="242"/>
      <c r="AB61" s="242"/>
      <c r="AC61" s="242"/>
      <c r="AD61" s="242"/>
      <c r="AE61" s="243"/>
      <c r="AF61" s="192"/>
    </row>
    <row r="62" spans="1:32" ht="32.25" customHeight="1" x14ac:dyDescent="0.2">
      <c r="A62" s="10" t="s">
        <v>1</v>
      </c>
      <c r="B62" s="163">
        <f>SUM(B7:B60)</f>
        <v>0</v>
      </c>
      <c r="C62" s="244"/>
      <c r="D62" s="245"/>
      <c r="E62" s="245"/>
      <c r="F62" s="245"/>
      <c r="G62" s="245"/>
      <c r="H62" s="245"/>
      <c r="I62" s="245"/>
      <c r="J62" s="245"/>
      <c r="K62" s="245"/>
      <c r="L62" s="245"/>
      <c r="M62" s="245"/>
      <c r="N62" s="245"/>
      <c r="O62" s="245"/>
      <c r="P62" s="246"/>
      <c r="Q62" s="164">
        <f>SUM(Q7:Q60)</f>
        <v>0</v>
      </c>
      <c r="R62" s="244"/>
      <c r="S62" s="245"/>
      <c r="T62" s="245"/>
      <c r="U62" s="245"/>
      <c r="V62" s="245"/>
      <c r="W62" s="245"/>
      <c r="X62" s="245"/>
      <c r="Y62" s="245"/>
      <c r="Z62" s="245"/>
      <c r="AA62" s="245"/>
      <c r="AB62" s="245"/>
      <c r="AC62" s="245"/>
      <c r="AD62" s="245"/>
      <c r="AE62" s="246"/>
      <c r="AF62" s="14">
        <f>SUM(AF9:AF59)</f>
        <v>0</v>
      </c>
    </row>
    <row r="63" spans="1:32" ht="32.25" customHeight="1" x14ac:dyDescent="0.2">
      <c r="A63" s="10" t="s">
        <v>26</v>
      </c>
      <c r="B63" s="41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3"/>
      <c r="Q63" s="21"/>
      <c r="R63" s="216" t="s">
        <v>27</v>
      </c>
      <c r="S63" s="217"/>
      <c r="T63" s="217"/>
      <c r="U63" s="217"/>
      <c r="V63" s="217"/>
      <c r="W63" s="217"/>
      <c r="X63" s="217"/>
      <c r="Y63" s="217"/>
      <c r="Z63" s="217"/>
      <c r="AA63" s="217"/>
      <c r="AB63" s="217"/>
      <c r="AC63" s="217"/>
      <c r="AD63" s="217"/>
      <c r="AE63" s="218"/>
      <c r="AF63" s="13"/>
    </row>
    <row r="64" spans="1:32" ht="12" customHeight="1" x14ac:dyDescent="0.2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15"/>
      <c r="S64" s="28"/>
      <c r="T64" s="36"/>
      <c r="U64" s="15"/>
      <c r="V64" s="28"/>
      <c r="W64" s="36"/>
      <c r="X64" s="15"/>
      <c r="Y64" s="28"/>
      <c r="Z64" s="36"/>
      <c r="AA64" s="15"/>
      <c r="AB64" s="28"/>
      <c r="AC64" s="36"/>
      <c r="AD64" s="15"/>
      <c r="AE64" s="15"/>
      <c r="AF64" s="8"/>
    </row>
  </sheetData>
  <mergeCells count="54">
    <mergeCell ref="C62:P62"/>
    <mergeCell ref="R62:AE62"/>
    <mergeCell ref="R63:AE63"/>
    <mergeCell ref="B57:B58"/>
    <mergeCell ref="Q57:Q58"/>
    <mergeCell ref="AF57:AF58"/>
    <mergeCell ref="B59:B61"/>
    <mergeCell ref="Q59:AE61"/>
    <mergeCell ref="AF59:AF61"/>
    <mergeCell ref="B48:B52"/>
    <mergeCell ref="Q48:Q52"/>
    <mergeCell ref="AF48:AF52"/>
    <mergeCell ref="B53:B56"/>
    <mergeCell ref="Q53:Q56"/>
    <mergeCell ref="AF53:AF56"/>
    <mergeCell ref="B39:B42"/>
    <mergeCell ref="Q39:Q42"/>
    <mergeCell ref="AF39:AF42"/>
    <mergeCell ref="B43:B47"/>
    <mergeCell ref="Q43:Q47"/>
    <mergeCell ref="AF43:AF47"/>
    <mergeCell ref="B29:B32"/>
    <mergeCell ref="Q29:Q32"/>
    <mergeCell ref="AF29:AF32"/>
    <mergeCell ref="B33:B38"/>
    <mergeCell ref="Q33:Q38"/>
    <mergeCell ref="AF33:AF38"/>
    <mergeCell ref="B19:B23"/>
    <mergeCell ref="Q19:Q23"/>
    <mergeCell ref="AF19:AF23"/>
    <mergeCell ref="B24:B28"/>
    <mergeCell ref="Q24:Q28"/>
    <mergeCell ref="AF24:AF28"/>
    <mergeCell ref="AF9:AF11"/>
    <mergeCell ref="B12:B14"/>
    <mergeCell ref="Q12:Q14"/>
    <mergeCell ref="AF12:AF14"/>
    <mergeCell ref="B15:B18"/>
    <mergeCell ref="Q15:Q18"/>
    <mergeCell ref="AF15:AF18"/>
    <mergeCell ref="D8:E8"/>
    <mergeCell ref="G8:N8"/>
    <mergeCell ref="S8:T8"/>
    <mergeCell ref="V8:AC8"/>
    <mergeCell ref="B9:B11"/>
    <mergeCell ref="Q9:Q11"/>
    <mergeCell ref="A2:AF2"/>
    <mergeCell ref="A3:C3"/>
    <mergeCell ref="A4:P4"/>
    <mergeCell ref="A6:A7"/>
    <mergeCell ref="B6:P6"/>
    <mergeCell ref="Q6:AE6"/>
    <mergeCell ref="B7:P7"/>
    <mergeCell ref="Q7:AE7"/>
  </mergeCells>
  <phoneticPr fontId="3"/>
  <dataValidations count="16">
    <dataValidation type="list" allowBlank="1" showInputMessage="1" showErrorMessage="1" sqref="H11 W11" xr:uid="{B156AC8F-960D-4B0F-8507-52C2B09DE82C}">
      <formula1>"名, "</formula1>
    </dataValidation>
    <dataValidation type="list" allowBlank="1" showInputMessage="1" showErrorMessage="1" sqref="K11 Z11" xr:uid="{1E0C088D-6BCE-41A1-B19F-E557ACD7BE7D}">
      <formula1>"回,　"</formula1>
    </dataValidation>
    <dataValidation type="list" allowBlank="1" showInputMessage="1" showErrorMessage="1" sqref="H53:H55 W53:W55" xr:uid="{D80DE3F0-4742-40CC-AB2C-6425DE619AB0}">
      <formula1>"個,名,本,　"</formula1>
    </dataValidation>
    <dataValidation type="list" allowBlank="1" showInputMessage="1" showErrorMessage="1" sqref="H57 AI15 W57" xr:uid="{7D5753C4-977A-4235-836C-DEDD37825927}">
      <formula1>"名,　"</formula1>
    </dataValidation>
    <dataValidation type="list" allowBlank="1" showInputMessage="1" showErrorMessage="1" sqref="H59:H60" xr:uid="{C684D99B-B148-4B4F-B775-47A8F631AB37}">
      <formula1>"名,回,個,式,セット,　"</formula1>
    </dataValidation>
    <dataValidation type="list" allowBlank="1" showInputMessage="1" showErrorMessage="1" sqref="W52 H52" xr:uid="{4AF1A7F6-2397-4200-92B6-B0C7650BAC5A}">
      <formula1>"台,枚,回,種"</formula1>
    </dataValidation>
    <dataValidation type="list" allowBlank="1" showInputMessage="1" sqref="W33:W38 H33:H38" xr:uid="{14A779F6-FC2F-475D-9402-FFCB07A4CDC6}">
      <formula1>"個,台,人,式,　"</formula1>
    </dataValidation>
    <dataValidation type="list" allowBlank="1" showInputMessage="1" sqref="H25:H28 W25:W28" xr:uid="{478113C1-310A-4E80-8E2F-90DE507AD23F}">
      <formula1>"枚,部,　"</formula1>
    </dataValidation>
    <dataValidation type="list" allowBlank="1" showInputMessage="1" sqref="H20:H24 W20:W24 H29 W29" xr:uid="{7A9A3403-DCCE-41C6-B1FA-0164957C7591}">
      <formula1>"個,台,セット,式,時間,日,　"</formula1>
    </dataValidation>
    <dataValidation allowBlank="1" showInputMessage="1" sqref="H30:H32 K44:K47 K49:K61 K25:K28 K30:K32 K34:K38 K40:K42 W30:W32 Z44:Z47 Z49:Z58 Z25:Z28 Z30:Z32 Z34:Z38 Z40:Z42" xr:uid="{A32C4666-A984-4A1D-B2DB-ABBC5D5A9DA1}"/>
    <dataValidation type="list" allowBlank="1" showInputMessage="1" sqref="H12:H19 W12:W19" xr:uid="{D4DB9B2F-AA35-455D-906E-D4975397F0D4}">
      <formula1>"名,　"</formula1>
    </dataValidation>
    <dataValidation type="list" allowBlank="1" showInputMessage="1" sqref="H9:H10 W9:W10" xr:uid="{FB2DE719-7404-47D3-95E4-704D64977EA1}">
      <formula1>"名"</formula1>
    </dataValidation>
    <dataValidation type="list" allowBlank="1" showInputMessage="1" sqref="K15:K19 Z15:Z19" xr:uid="{7B7B0878-EFED-4F6F-AF6E-0A09F1420CA8}">
      <formula1>"回,泊,㎞,　"</formula1>
    </dataValidation>
    <dataValidation type="list" allowBlank="1" showInputMessage="1" sqref="K12:K14 Z12:Z14" xr:uid="{2A55156E-2258-401A-841C-72AAD1CF5F14}">
      <formula1>"時間,　"</formula1>
    </dataValidation>
    <dataValidation type="list" allowBlank="1" showInputMessage="1" sqref="K9:K10 K20:K24 K43 N9:N61 K48 K29 K33 K39 Z9:Z10 Z20:Z24 Z43 AC9:AC58 Z48 Z29 Z33 Z39" xr:uid="{4C8305BA-E968-496E-B838-E3E446A1225D}">
      <formula1>"回,　"</formula1>
    </dataValidation>
    <dataValidation type="list" allowBlank="1" showInputMessage="1" sqref="W39:W51 H39:H51" xr:uid="{2CDAB91F-1FA3-40BC-ACAA-D9821820500A}">
      <formula1>"台,枚,回,種"</formula1>
    </dataValidation>
  </dataValidations>
  <printOptions horizontalCentered="1"/>
  <pageMargins left="0.38" right="0.2" top="0.41" bottom="0.2" header="0.2" footer="0.33"/>
  <pageSetup paperSize="9" scale="6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総経費及び対象経費支出予定内訳表(記入例）</vt:lpstr>
      <vt:lpstr>総経費及び対象経費支出予定内訳表　入力用 </vt:lpstr>
      <vt:lpstr>'総経費及び対象経費支出予定内訳表　入力用 '!Print_Area</vt:lpstr>
      <vt:lpstr>'総経費及び対象経費支出予定内訳表(記入例）'!Print_Area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岩本　知佳</dc:creator>
  <cp:lastModifiedBy>長江　進</cp:lastModifiedBy>
  <cp:lastPrinted>2026-10-08T08:22:15Z</cp:lastPrinted>
  <dcterms:created xsi:type="dcterms:W3CDTF">2024-07-01T08:20:40Z</dcterms:created>
  <dcterms:modified xsi:type="dcterms:W3CDTF">2026-10-08T08:26:55Z</dcterms:modified>
</cp:coreProperties>
</file>