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研究助成事業\令和9年度\令和9年度募集要項・手引き・様式\"/>
    </mc:Choice>
  </mc:AlternateContent>
  <xr:revisionPtr revIDLastSave="0" documentId="13_ncr:1_{05DA273F-3ADD-4171-AC02-5681FA55E0DD}" xr6:coauthVersionLast="47" xr6:coauthVersionMax="47" xr10:uidLastSave="{00000000-0000-0000-0000-000000000000}"/>
  <bookViews>
    <workbookView xWindow="-120" yWindow="-120" windowWidth="29040" windowHeight="15720" xr2:uid="{0E157066-6526-47E0-80B3-581A2B77C707}"/>
  </bookViews>
  <sheets>
    <sheet name="アルバイト代金等支出内訳表（記入例）" sheetId="18" r:id="rId1"/>
    <sheet name="アルバイト代金等支出内訳表（入力用)" sheetId="22" r:id="rId2"/>
  </sheets>
  <externalReferences>
    <externalReference r:id="rId3"/>
  </externalReferences>
  <definedNames>
    <definedName name="会計" localSheetId="0">'[1]リスト（変更禁止）'!#REF!</definedName>
    <definedName name="会計" localSheetId="1">'[1]リスト（変更禁止）'!#REF!</definedName>
    <definedName name="会計">'[1]リスト（変更禁止）'!#REF!</definedName>
    <definedName name="口座マスター" localSheetId="0">#REF!</definedName>
    <definedName name="口座マスター" localSheetId="1">#REF!</definedName>
    <definedName name="口座マスター">#REF!</definedName>
    <definedName name="支払口座" localSheetId="0">'[1]リスト（変更禁止）'!#REF!</definedName>
    <definedName name="支払口座" localSheetId="1">'[1]リスト（変更禁止）'!#REF!</definedName>
    <definedName name="支払口座">'[1]リスト（変更禁止）'!#REF!</definedName>
    <definedName name="税種" localSheetId="0">'[1]リスト（変更禁止）'!#REF!</definedName>
    <definedName name="税種" localSheetId="1">'[1]リスト（変更禁止）'!#REF!</definedName>
    <definedName name="税種">'[1]リスト（変更禁止）'!#REF!</definedName>
    <definedName name="台帳" localSheetId="0">#REF!</definedName>
    <definedName name="台帳" localSheetId="1">#REF!</definedName>
    <definedName name="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22" l="1"/>
  <c r="K10" i="22"/>
  <c r="K11" i="22"/>
  <c r="K12" i="22"/>
  <c r="K13" i="22"/>
  <c r="L13" i="22" s="1"/>
  <c r="K14" i="22"/>
  <c r="K15" i="22"/>
  <c r="K16" i="22"/>
  <c r="L16" i="22" s="1"/>
  <c r="K17" i="22"/>
  <c r="L17" i="22" s="1"/>
  <c r="K18" i="22"/>
  <c r="L18" i="22" s="1"/>
  <c r="K19" i="22"/>
  <c r="L19" i="22" s="1"/>
  <c r="K20" i="22"/>
  <c r="L20" i="22" s="1"/>
  <c r="K21" i="22"/>
  <c r="K22" i="22"/>
  <c r="K8" i="22"/>
  <c r="L22" i="22"/>
  <c r="G22" i="22"/>
  <c r="J22" i="22" s="1"/>
  <c r="L21" i="22"/>
  <c r="J21" i="22"/>
  <c r="G21" i="22"/>
  <c r="H21" i="22" s="1"/>
  <c r="G20" i="22"/>
  <c r="J20" i="22" s="1"/>
  <c r="G19" i="22"/>
  <c r="J19" i="22" s="1"/>
  <c r="J18" i="22"/>
  <c r="H18" i="22"/>
  <c r="G18" i="22"/>
  <c r="G17" i="22"/>
  <c r="J17" i="22" s="1"/>
  <c r="G16" i="22"/>
  <c r="J16" i="22" s="1"/>
  <c r="L15" i="22"/>
  <c r="G15" i="22"/>
  <c r="J15" i="22" s="1"/>
  <c r="L14" i="22"/>
  <c r="G14" i="22"/>
  <c r="J14" i="22" s="1"/>
  <c r="J13" i="22"/>
  <c r="G13" i="22"/>
  <c r="H13" i="22" s="1"/>
  <c r="L12" i="22"/>
  <c r="G12" i="22"/>
  <c r="J12" i="22" s="1"/>
  <c r="G11" i="22"/>
  <c r="H11" i="22" s="1"/>
  <c r="G10" i="22"/>
  <c r="J10" i="22" s="1"/>
  <c r="G9" i="22"/>
  <c r="G8" i="22"/>
  <c r="H8" i="22" s="1"/>
  <c r="J11" i="22" l="1"/>
  <c r="L11" i="22"/>
  <c r="L10" i="22"/>
  <c r="L8" i="22"/>
  <c r="J8" i="22"/>
  <c r="G23" i="22"/>
  <c r="H14" i="22"/>
  <c r="H19" i="22"/>
  <c r="H9" i="22"/>
  <c r="H12" i="22"/>
  <c r="J9" i="22"/>
  <c r="H17" i="22"/>
  <c r="L9" i="22"/>
  <c r="H22" i="22"/>
  <c r="H15" i="22"/>
  <c r="H10" i="22"/>
  <c r="H20" i="22"/>
  <c r="H16" i="22"/>
  <c r="G9" i="18"/>
  <c r="H9" i="18" s="1"/>
  <c r="G10" i="18"/>
  <c r="H10" i="18" s="1"/>
  <c r="G11" i="18"/>
  <c r="H11" i="18" s="1"/>
  <c r="G12" i="18"/>
  <c r="H12" i="18" s="1"/>
  <c r="G13" i="18"/>
  <c r="H13" i="18" s="1"/>
  <c r="G14" i="18"/>
  <c r="H14" i="18" s="1"/>
  <c r="G15" i="18"/>
  <c r="H15" i="18" s="1"/>
  <c r="G16" i="18"/>
  <c r="H16" i="18" s="1"/>
  <c r="G17" i="18"/>
  <c r="H17" i="18" s="1"/>
  <c r="G18" i="18"/>
  <c r="H18" i="18" s="1"/>
  <c r="G19" i="18"/>
  <c r="H19" i="18" s="1"/>
  <c r="G20" i="18"/>
  <c r="H20" i="18" s="1"/>
  <c r="G21" i="18"/>
  <c r="H21" i="18" s="1"/>
  <c r="G22" i="18"/>
  <c r="H22" i="18" s="1"/>
  <c r="G8" i="18"/>
  <c r="H8" i="18" s="1"/>
  <c r="H23" i="22" l="1"/>
  <c r="L23" i="22"/>
  <c r="J23" i="22"/>
  <c r="H23" i="18"/>
  <c r="L11" i="18"/>
  <c r="K12" i="18"/>
  <c r="L12" i="18" s="1"/>
  <c r="K13" i="18"/>
  <c r="L13" i="18" s="1"/>
  <c r="K14" i="18"/>
  <c r="L14" i="18" s="1"/>
  <c r="K15" i="18"/>
  <c r="L15" i="18" s="1"/>
  <c r="K16" i="18"/>
  <c r="L16" i="18" s="1"/>
  <c r="K17" i="18"/>
  <c r="L17" i="18" s="1"/>
  <c r="K18" i="18"/>
  <c r="L18" i="18" s="1"/>
  <c r="K19" i="18"/>
  <c r="L19" i="18" s="1"/>
  <c r="K20" i="18"/>
  <c r="L20" i="18" s="1"/>
  <c r="K21" i="18"/>
  <c r="L21" i="18" s="1"/>
  <c r="K22" i="18"/>
  <c r="L22" i="18" s="1"/>
  <c r="J11" i="18"/>
  <c r="J12" i="18"/>
  <c r="J13" i="18"/>
  <c r="J14" i="18"/>
  <c r="J15" i="18"/>
  <c r="J16" i="18"/>
  <c r="J17" i="18"/>
  <c r="J18" i="18"/>
  <c r="J19" i="18"/>
  <c r="J20" i="18"/>
  <c r="J21" i="18"/>
  <c r="J22" i="18"/>
  <c r="J9" i="18"/>
  <c r="J10" i="18"/>
  <c r="J8" i="18"/>
  <c r="L10" i="18" l="1"/>
  <c r="L9" i="18"/>
  <c r="G23" i="18"/>
  <c r="L8" i="18"/>
  <c r="L23" i="18" l="1"/>
  <c r="J23" i="18" l="1"/>
</calcChain>
</file>

<file path=xl/sharedStrings.xml><?xml version="1.0" encoding="utf-8"?>
<sst xmlns="http://schemas.openxmlformats.org/spreadsheetml/2006/main" count="84" uniqueCount="26">
  <si>
    <t>助成対象経費</t>
    <rPh sb="0" eb="2">
      <t>ジョセイ</t>
    </rPh>
    <rPh sb="2" eb="4">
      <t>タイショウ</t>
    </rPh>
    <rPh sb="4" eb="6">
      <t>ケイヒ</t>
    </rPh>
    <phoneticPr fontId="3"/>
  </si>
  <si>
    <r>
      <t>アルバイト</t>
    </r>
    <r>
      <rPr>
        <sz val="11"/>
        <color rgb="FFFF0000"/>
        <rFont val="ＭＳ Ｐ明朝"/>
        <family val="1"/>
        <charset val="128"/>
      </rPr>
      <t>等の時給で 支払った者について</t>
    </r>
    <r>
      <rPr>
        <sz val="11"/>
        <rFont val="ＭＳ Ｐ明朝"/>
        <family val="1"/>
        <charset val="128"/>
      </rPr>
      <t>、下記に記載してください。</t>
    </r>
    <rPh sb="5" eb="6">
      <t>トウ</t>
    </rPh>
    <rPh sb="7" eb="9">
      <t>ジキュウ</t>
    </rPh>
    <rPh sb="11" eb="13">
      <t>シハラ</t>
    </rPh>
    <rPh sb="15" eb="16">
      <t>モノ</t>
    </rPh>
    <rPh sb="21" eb="23">
      <t>カキ</t>
    </rPh>
    <rPh sb="24" eb="26">
      <t>キサイ</t>
    </rPh>
    <phoneticPr fontId="3"/>
  </si>
  <si>
    <t>従事日付</t>
    <rPh sb="0" eb="2">
      <t>ジュウジ</t>
    </rPh>
    <rPh sb="2" eb="4">
      <t>ヒヅケ</t>
    </rPh>
    <phoneticPr fontId="3"/>
  </si>
  <si>
    <t>従事時間</t>
  </si>
  <si>
    <t>従事
時間数</t>
    <rPh sb="5" eb="6">
      <t>スウ</t>
    </rPh>
    <phoneticPr fontId="3"/>
  </si>
  <si>
    <t>総経費</t>
    <rPh sb="0" eb="3">
      <t>ソウケイヒ</t>
    </rPh>
    <phoneticPr fontId="3"/>
  </si>
  <si>
    <t>従事内容</t>
  </si>
  <si>
    <t>1時間単価</t>
    <rPh sb="1" eb="3">
      <t>ジカン</t>
    </rPh>
    <rPh sb="3" eb="5">
      <t>タンカ</t>
    </rPh>
    <phoneticPr fontId="3"/>
  </si>
  <si>
    <t>謝金額</t>
    <rPh sb="0" eb="2">
      <t>シャキン</t>
    </rPh>
    <rPh sb="2" eb="3">
      <t>ガク</t>
    </rPh>
    <phoneticPr fontId="3"/>
  </si>
  <si>
    <t>～</t>
    <phoneticPr fontId="3"/>
  </si>
  <si>
    <t>計</t>
    <rPh sb="0" eb="1">
      <t>ケイ</t>
    </rPh>
    <phoneticPr fontId="3"/>
  </si>
  <si>
    <t>※旅費を別途支給した場合には、当該旅費分については「旅費内訳表」に記載してください。</t>
    <rPh sb="1" eb="3">
      <t>リョヒ</t>
    </rPh>
    <rPh sb="4" eb="6">
      <t>ベット</t>
    </rPh>
    <rPh sb="6" eb="8">
      <t>シキュウ</t>
    </rPh>
    <rPh sb="10" eb="12">
      <t>バアイ</t>
    </rPh>
    <rPh sb="15" eb="17">
      <t>トウガイ</t>
    </rPh>
    <rPh sb="17" eb="19">
      <t>リョヒ</t>
    </rPh>
    <rPh sb="19" eb="20">
      <t>ブン</t>
    </rPh>
    <rPh sb="26" eb="28">
      <t>リョヒ</t>
    </rPh>
    <rPh sb="28" eb="30">
      <t>ウチワケ</t>
    </rPh>
    <rPh sb="30" eb="31">
      <t>ヒョウ</t>
    </rPh>
    <rPh sb="33" eb="35">
      <t>キサイ</t>
    </rPh>
    <phoneticPr fontId="3"/>
  </si>
  <si>
    <t>　　支払った場合は当該支払単価で算出してください。</t>
    <rPh sb="2" eb="4">
      <t>シハラ</t>
    </rPh>
    <rPh sb="6" eb="8">
      <t>バアイ</t>
    </rPh>
    <rPh sb="9" eb="11">
      <t>トウガイ</t>
    </rPh>
    <rPh sb="11" eb="13">
      <t>シハラ</t>
    </rPh>
    <rPh sb="13" eb="15">
      <t>タンカ</t>
    </rPh>
    <rPh sb="16" eb="18">
      <t>サンシュツ</t>
    </rPh>
    <phoneticPr fontId="3"/>
  </si>
  <si>
    <t>休憩
時間</t>
    <rPh sb="0" eb="2">
      <t>キュウケイ</t>
    </rPh>
    <rPh sb="3" eb="5">
      <t>ジカン</t>
    </rPh>
    <phoneticPr fontId="3"/>
  </si>
  <si>
    <t>60分</t>
  </si>
  <si>
    <t>従事
時間</t>
    <phoneticPr fontId="3"/>
  </si>
  <si>
    <t>従事者氏名：</t>
    <rPh sb="0" eb="5">
      <t>ジュウジシャシメイ</t>
    </rPh>
    <phoneticPr fontId="3"/>
  </si>
  <si>
    <t>　　</t>
  </si>
  <si>
    <t>※勤務時間が6時間を超える場合は45分以上、8時間を超える場合は60分以上の休憩時間を設けてください。休憩時間はアルバイト代支払いの対象外です。</t>
    <rPh sb="1" eb="3">
      <t>キンム</t>
    </rPh>
    <rPh sb="3" eb="5">
      <t>ジカン</t>
    </rPh>
    <rPh sb="7" eb="9">
      <t>ジカン</t>
    </rPh>
    <rPh sb="10" eb="11">
      <t>コ</t>
    </rPh>
    <rPh sb="13" eb="15">
      <t>バアイ</t>
    </rPh>
    <rPh sb="18" eb="19">
      <t>フン</t>
    </rPh>
    <rPh sb="19" eb="21">
      <t>イジョウ</t>
    </rPh>
    <rPh sb="23" eb="25">
      <t>ジカン</t>
    </rPh>
    <rPh sb="26" eb="27">
      <t>コ</t>
    </rPh>
    <rPh sb="29" eb="31">
      <t>バアイ</t>
    </rPh>
    <rPh sb="34" eb="35">
      <t>フン</t>
    </rPh>
    <rPh sb="35" eb="37">
      <t>イジョウ</t>
    </rPh>
    <rPh sb="38" eb="40">
      <t>キュウケイ</t>
    </rPh>
    <rPh sb="40" eb="42">
      <t>ジカン</t>
    </rPh>
    <rPh sb="43" eb="44">
      <t>モウ</t>
    </rPh>
    <rPh sb="51" eb="53">
      <t>キュウケイ</t>
    </rPh>
    <rPh sb="53" eb="55">
      <t>ジカン</t>
    </rPh>
    <rPh sb="61" eb="62">
      <t>ダイ</t>
    </rPh>
    <rPh sb="62" eb="64">
      <t>シハラ</t>
    </rPh>
    <phoneticPr fontId="3"/>
  </si>
  <si>
    <r>
      <t>アルバイト代金等支出内訳表</t>
    </r>
    <r>
      <rPr>
        <sz val="16"/>
        <color rgb="FFFF0000"/>
        <rFont val="ＭＳ Ｐ明朝"/>
        <family val="1"/>
        <charset val="128"/>
      </rPr>
      <t>(記入例）</t>
    </r>
    <rPh sb="5" eb="7">
      <t>ダイキン</t>
    </rPh>
    <rPh sb="7" eb="8">
      <t>トウ</t>
    </rPh>
    <rPh sb="8" eb="10">
      <t>シシュツ</t>
    </rPh>
    <rPh sb="10" eb="12">
      <t>ウチワケ</t>
    </rPh>
    <rPh sb="12" eb="13">
      <t>ヒョウ</t>
    </rPh>
    <rPh sb="14" eb="16">
      <t>キニュウ</t>
    </rPh>
    <rPh sb="16" eb="17">
      <t>レイ</t>
    </rPh>
    <phoneticPr fontId="3"/>
  </si>
  <si>
    <t>体力測定会補助</t>
    <rPh sb="0" eb="2">
      <t>タイリョク</t>
    </rPh>
    <rPh sb="2" eb="4">
      <t>ソクテイ</t>
    </rPh>
    <rPh sb="4" eb="5">
      <t>カイ</t>
    </rPh>
    <rPh sb="5" eb="7">
      <t>ホジョ</t>
    </rPh>
    <phoneticPr fontId="3"/>
  </si>
  <si>
    <t>データ入力作業</t>
    <rPh sb="3" eb="5">
      <t>ニュウリョク</t>
    </rPh>
    <rPh sb="5" eb="7">
      <t>サギョウ</t>
    </rPh>
    <phoneticPr fontId="3"/>
  </si>
  <si>
    <t>研究代表者 氏名：</t>
    <rPh sb="0" eb="2">
      <t>ケンキュウ</t>
    </rPh>
    <rPh sb="2" eb="5">
      <t>ダイヒョウシャ</t>
    </rPh>
    <rPh sb="6" eb="8">
      <t>シメイ</t>
    </rPh>
    <phoneticPr fontId="3"/>
  </si>
  <si>
    <t>健康　太郎</t>
    <rPh sb="0" eb="2">
      <t>ケンコウ</t>
    </rPh>
    <rPh sb="3" eb="5">
      <t>タロウ</t>
    </rPh>
    <phoneticPr fontId="3"/>
  </si>
  <si>
    <t>財団　次郎</t>
    <rPh sb="0" eb="2">
      <t>ザイダン</t>
    </rPh>
    <rPh sb="3" eb="5">
      <t>ジロウ</t>
    </rPh>
    <phoneticPr fontId="3"/>
  </si>
  <si>
    <r>
      <t>※総経費欄は実際に支払った時給で算出し、助成対象経費欄は</t>
    </r>
    <r>
      <rPr>
        <sz val="12"/>
        <color rgb="FFFF0000"/>
        <rFont val="ＭＳ Ｐ明朝"/>
        <family val="1"/>
        <charset val="128"/>
      </rPr>
      <t>1,300円</t>
    </r>
    <r>
      <rPr>
        <sz val="12"/>
        <rFont val="ＭＳ Ｐ明朝"/>
        <family val="1"/>
        <charset val="128"/>
      </rPr>
      <t>を超える時給で支払った場合は</t>
    </r>
    <r>
      <rPr>
        <sz val="12"/>
        <color rgb="FFFF0000"/>
        <rFont val="ＭＳ Ｐ明朝"/>
        <family val="1"/>
        <charset val="128"/>
      </rPr>
      <t>1,300円</t>
    </r>
    <r>
      <rPr>
        <sz val="12"/>
        <rFont val="ＭＳ Ｐ明朝"/>
        <family val="1"/>
        <charset val="128"/>
      </rPr>
      <t>で、</t>
    </r>
    <r>
      <rPr>
        <sz val="12"/>
        <color rgb="FFFF0000"/>
        <rFont val="ＭＳ Ｐ明朝"/>
        <family val="1"/>
        <charset val="128"/>
      </rPr>
      <t>1,300円</t>
    </r>
    <r>
      <rPr>
        <sz val="12"/>
        <rFont val="ＭＳ Ｐ明朝"/>
        <family val="1"/>
        <charset val="128"/>
      </rPr>
      <t>未満の時給で</t>
    </r>
    <rPh sb="1" eb="4">
      <t>ソウケイヒ</t>
    </rPh>
    <rPh sb="4" eb="5">
      <t>ラン</t>
    </rPh>
    <rPh sb="6" eb="8">
      <t>ジッサイ</t>
    </rPh>
    <rPh sb="9" eb="11">
      <t>シハラ</t>
    </rPh>
    <rPh sb="13" eb="15">
      <t>ジキュウ</t>
    </rPh>
    <rPh sb="16" eb="18">
      <t>サンシュツ</t>
    </rPh>
    <rPh sb="20" eb="22">
      <t>ジョセイ</t>
    </rPh>
    <rPh sb="22" eb="24">
      <t>タイショウ</t>
    </rPh>
    <rPh sb="24" eb="26">
      <t>ケイヒ</t>
    </rPh>
    <rPh sb="26" eb="27">
      <t>ラン</t>
    </rPh>
    <rPh sb="33" eb="34">
      <t>エン</t>
    </rPh>
    <rPh sb="35" eb="36">
      <t>コ</t>
    </rPh>
    <rPh sb="38" eb="40">
      <t>ジキュウ</t>
    </rPh>
    <rPh sb="41" eb="43">
      <t>シハラ</t>
    </rPh>
    <rPh sb="45" eb="47">
      <t>バアイ</t>
    </rPh>
    <rPh sb="53" eb="54">
      <t>エン</t>
    </rPh>
    <rPh sb="61" eb="62">
      <t>エン</t>
    </rPh>
    <rPh sb="62" eb="64">
      <t>ミマン</t>
    </rPh>
    <rPh sb="65" eb="67">
      <t>ジキュウ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</si>
</sst>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#,##0_ "/>
    <numFmt numFmtId="178" formatCode="[h]:mm"/>
  </numFmts>
  <fonts count="1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 diagonalUp="1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 style="thin">
        <color indexed="8"/>
      </diagonal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 diagonalUp="1">
      <left/>
      <right style="thin">
        <color indexed="8"/>
      </right>
      <top style="thin">
        <color indexed="8"/>
      </top>
      <bottom style="medium">
        <color indexed="8"/>
      </bottom>
      <diagonal style="thin">
        <color indexed="8"/>
      </diagonal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/>
    <xf numFmtId="0" fontId="2" fillId="0" borderId="0"/>
  </cellStyleXfs>
  <cellXfs count="65">
    <xf numFmtId="0" fontId="0" fillId="0" borderId="0" xfId="0"/>
    <xf numFmtId="0" fontId="5" fillId="0" borderId="0" xfId="0" applyFont="1"/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8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9" fillId="2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9" fillId="0" borderId="10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right" vertical="center" wrapText="1"/>
    </xf>
    <xf numFmtId="177" fontId="9" fillId="3" borderId="13" xfId="0" applyNumberFormat="1" applyFont="1" applyFill="1" applyBorder="1" applyAlignment="1">
      <alignment horizontal="right" vertical="center"/>
    </xf>
    <xf numFmtId="0" fontId="9" fillId="0" borderId="15" xfId="0" applyFont="1" applyBorder="1" applyAlignment="1">
      <alignment horizontal="justify" vertical="center" wrapText="1"/>
    </xf>
    <xf numFmtId="177" fontId="12" fillId="0" borderId="19" xfId="0" applyNumberFormat="1" applyFont="1" applyBorder="1" applyAlignment="1">
      <alignment horizontal="right" vertical="top"/>
    </xf>
    <xf numFmtId="0" fontId="9" fillId="0" borderId="22" xfId="0" applyFont="1" applyBorder="1" applyAlignment="1">
      <alignment horizontal="justify" vertical="top" wrapText="1"/>
    </xf>
    <xf numFmtId="0" fontId="12" fillId="0" borderId="0" xfId="0" applyFont="1" applyAlignment="1">
      <alignment horizontal="left" vertical="center"/>
    </xf>
    <xf numFmtId="20" fontId="13" fillId="5" borderId="2" xfId="0" applyNumberFormat="1" applyFont="1" applyFill="1" applyBorder="1" applyAlignment="1">
      <alignment vertical="center"/>
    </xf>
    <xf numFmtId="177" fontId="9" fillId="6" borderId="10" xfId="0" applyNumberFormat="1" applyFont="1" applyFill="1" applyBorder="1" applyAlignment="1">
      <alignment horizontal="right" vertical="center"/>
    </xf>
    <xf numFmtId="176" fontId="13" fillId="0" borderId="26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178" fontId="9" fillId="3" borderId="18" xfId="0" applyNumberFormat="1" applyFont="1" applyFill="1" applyBorder="1" applyAlignment="1">
      <alignment horizontal="center" vertical="center" wrapText="1"/>
    </xf>
    <xf numFmtId="177" fontId="9" fillId="3" borderId="20" xfId="0" applyNumberFormat="1" applyFont="1" applyFill="1" applyBorder="1" applyAlignment="1">
      <alignment horizontal="right" vertical="center"/>
    </xf>
    <xf numFmtId="177" fontId="9" fillId="3" borderId="18" xfId="0" applyNumberFormat="1" applyFont="1" applyFill="1" applyBorder="1" applyAlignment="1">
      <alignment horizontal="right" vertical="center"/>
    </xf>
    <xf numFmtId="20" fontId="13" fillId="0" borderId="1" xfId="0" applyNumberFormat="1" applyFont="1" applyBorder="1" applyAlignment="1">
      <alignment horizontal="left" vertical="center"/>
    </xf>
    <xf numFmtId="49" fontId="9" fillId="0" borderId="28" xfId="0" applyNumberFormat="1" applyFont="1" applyBorder="1" applyAlignment="1">
      <alignment horizontal="justify" vertical="center" wrapText="1"/>
    </xf>
    <xf numFmtId="20" fontId="9" fillId="3" borderId="28" xfId="0" applyNumberFormat="1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20" fontId="13" fillId="6" borderId="3" xfId="0" applyNumberFormat="1" applyFont="1" applyFill="1" applyBorder="1" applyAlignment="1">
      <alignment horizontal="center" vertical="center"/>
    </xf>
    <xf numFmtId="49" fontId="9" fillId="6" borderId="3" xfId="0" applyNumberFormat="1" applyFont="1" applyFill="1" applyBorder="1" applyAlignment="1">
      <alignment horizontal="center" vertical="center" wrapText="1"/>
    </xf>
    <xf numFmtId="0" fontId="7" fillId="0" borderId="25" xfId="2" applyFont="1" applyBorder="1">
      <alignment vertical="center"/>
    </xf>
    <xf numFmtId="0" fontId="7" fillId="0" borderId="0" xfId="2" applyFont="1">
      <alignment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vertical="center"/>
    </xf>
    <xf numFmtId="177" fontId="9" fillId="0" borderId="10" xfId="0" applyNumberFormat="1" applyFont="1" applyBorder="1" applyAlignment="1">
      <alignment horizontal="right" vertical="center"/>
    </xf>
    <xf numFmtId="177" fontId="12" fillId="0" borderId="21" xfId="0" applyNumberFormat="1" applyFont="1" applyBorder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25" xfId="0" applyFont="1" applyBorder="1" applyAlignment="1">
      <alignment horizontal="left" vertical="center"/>
    </xf>
  </cellXfs>
  <cellStyles count="6">
    <cellStyle name="桁区切り 2" xfId="3" xr:uid="{D8C1D05D-71CE-4958-910B-F4FEF9FBB17F}"/>
    <cellStyle name="標準" xfId="0" builtinId="0"/>
    <cellStyle name="標準 2" xfId="1" xr:uid="{829C843B-078C-4CA5-82EF-F9147025F0AC}"/>
    <cellStyle name="標準 3" xfId="2" xr:uid="{6AE38F2C-D344-4629-98E6-7997A155690B}"/>
    <cellStyle name="標準 3 2" xfId="5" xr:uid="{74D7E908-DC07-4FB1-BB11-6D3895547A05}"/>
    <cellStyle name="標準 4" xfId="4" xr:uid="{85A0C91E-A806-4926-924A-30E81D2781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5519;&#26619;&#24773;&#22577;&#37096;\&#9678;toto&#20107;&#26989;\H24&#24180;&#24230;&#65288;&#36015;&#31563;&#12503;&#12525;&#12472;&#12455;&#12463;&#12488;&#65289;\&#20843;&#26449;&#12373;&#12435;%20&#20986;&#21220;&#35613;&#37329;&#38306;&#368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リスト（変更禁止）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7AF8-418F-45C9-A5AC-65BB54141A46}">
  <sheetPr>
    <pageSetUpPr fitToPage="1"/>
  </sheetPr>
  <dimension ref="A1:P30"/>
  <sheetViews>
    <sheetView tabSelected="1" zoomScale="75" zoomScaleNormal="75" zoomScaleSheetLayoutView="75" workbookViewId="0">
      <selection activeCell="I13" sqref="I13"/>
    </sheetView>
  </sheetViews>
  <sheetFormatPr defaultColWidth="9" defaultRowHeight="13.5" x14ac:dyDescent="0.15"/>
  <cols>
    <col min="1" max="1" width="4" style="1" bestFit="1" customWidth="1"/>
    <col min="2" max="2" width="12" style="1" customWidth="1"/>
    <col min="3" max="3" width="8.375" style="1" customWidth="1"/>
    <col min="4" max="4" width="3.5" style="1" bestFit="1" customWidth="1"/>
    <col min="5" max="6" width="8.75" style="1" customWidth="1"/>
    <col min="7" max="8" width="9" style="1" customWidth="1"/>
    <col min="9" max="9" width="10.75" style="1" customWidth="1"/>
    <col min="10" max="10" width="11.875" style="1" customWidth="1"/>
    <col min="11" max="11" width="10.75" style="1" customWidth="1"/>
    <col min="12" max="12" width="11.875" style="1" customWidth="1"/>
    <col min="13" max="13" width="35.25" style="1" customWidth="1"/>
    <col min="14" max="16384" width="9" style="1"/>
  </cols>
  <sheetData>
    <row r="1" spans="1:16" ht="16.5" customHeight="1" x14ac:dyDescent="0.15"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6" ht="57" customHeight="1" x14ac:dyDescent="0.2">
      <c r="B2" s="42" t="s">
        <v>19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"/>
    </row>
    <row r="3" spans="1:16" ht="27.75" customHeight="1" thickBot="1" x14ac:dyDescent="0.2">
      <c r="B3" s="5"/>
      <c r="C3" s="5"/>
      <c r="D3" s="5"/>
      <c r="K3" s="57" t="s">
        <v>22</v>
      </c>
      <c r="L3" s="57"/>
      <c r="M3" s="33" t="s">
        <v>23</v>
      </c>
      <c r="N3" s="34"/>
      <c r="O3" s="34"/>
      <c r="P3" s="35"/>
    </row>
    <row r="4" spans="1:16" ht="27.75" customHeight="1" thickBot="1" x14ac:dyDescent="0.2">
      <c r="B4" s="56" t="s">
        <v>16</v>
      </c>
      <c r="C4" s="56"/>
      <c r="D4" s="64" t="s">
        <v>24</v>
      </c>
      <c r="E4" s="64"/>
      <c r="F4" s="64"/>
      <c r="G4" s="39"/>
      <c r="H4" s="36"/>
      <c r="M4" s="7"/>
    </row>
    <row r="5" spans="1:16" ht="27.75" customHeight="1" thickBot="1" x14ac:dyDescent="0.2">
      <c r="B5" s="5"/>
      <c r="C5" s="5"/>
      <c r="D5" s="5"/>
    </row>
    <row r="6" spans="1:16" ht="23.25" customHeight="1" x14ac:dyDescent="0.15">
      <c r="B6" s="43" t="s">
        <v>2</v>
      </c>
      <c r="C6" s="45" t="s">
        <v>3</v>
      </c>
      <c r="D6" s="45"/>
      <c r="E6" s="45"/>
      <c r="F6" s="54" t="s">
        <v>13</v>
      </c>
      <c r="G6" s="47" t="s">
        <v>15</v>
      </c>
      <c r="H6" s="47" t="s">
        <v>4</v>
      </c>
      <c r="I6" s="43" t="s">
        <v>5</v>
      </c>
      <c r="J6" s="49"/>
      <c r="K6" s="50" t="s">
        <v>0</v>
      </c>
      <c r="L6" s="47"/>
      <c r="M6" s="51" t="s">
        <v>6</v>
      </c>
    </row>
    <row r="7" spans="1:16" ht="21" customHeight="1" x14ac:dyDescent="0.15">
      <c r="B7" s="44"/>
      <c r="C7" s="46"/>
      <c r="D7" s="46"/>
      <c r="E7" s="46"/>
      <c r="F7" s="55"/>
      <c r="G7" s="48"/>
      <c r="H7" s="48"/>
      <c r="I7" s="8" t="s">
        <v>7</v>
      </c>
      <c r="J7" s="10" t="s">
        <v>8</v>
      </c>
      <c r="K7" s="11" t="s">
        <v>7</v>
      </c>
      <c r="L7" s="9" t="s">
        <v>8</v>
      </c>
      <c r="M7" s="52"/>
    </row>
    <row r="8" spans="1:16" ht="46.5" customHeight="1" x14ac:dyDescent="0.15">
      <c r="A8" s="12">
        <v>1</v>
      </c>
      <c r="B8" s="13">
        <v>45839</v>
      </c>
      <c r="C8" s="20">
        <v>0.54166666666666663</v>
      </c>
      <c r="D8" s="22" t="s">
        <v>9</v>
      </c>
      <c r="E8" s="27">
        <v>0.75</v>
      </c>
      <c r="F8" s="31" t="s">
        <v>17</v>
      </c>
      <c r="G8" s="29">
        <f>_xlfn.IFS(F8="60分",E8-C8-0.0416666666666667-TIME(0,,0),F8="45分",E8-C8-0.03125-TIME(0,,0),F8="　　",E8-C8-TIME(0,,0),F8="",E8-C8-TIME(0,,0))</f>
        <v>0.20833333333333337</v>
      </c>
      <c r="H8" s="37">
        <f>DAY(G8)*24+HOUR(G8)+MINUTE(G8)/60</f>
        <v>5</v>
      </c>
      <c r="I8" s="21">
        <v>1500</v>
      </c>
      <c r="J8" s="15">
        <f>G8*I8*24</f>
        <v>7500.0000000000018</v>
      </c>
      <c r="K8" s="40">
        <v>1300</v>
      </c>
      <c r="L8" s="15">
        <f>SUM(K8*G8)*24</f>
        <v>6500.0000000000009</v>
      </c>
      <c r="M8" s="16" t="s">
        <v>20</v>
      </c>
    </row>
    <row r="9" spans="1:16" ht="46.5" customHeight="1" x14ac:dyDescent="0.15">
      <c r="A9" s="12">
        <v>2</v>
      </c>
      <c r="B9" s="13">
        <v>45840</v>
      </c>
      <c r="C9" s="20">
        <v>0.54166666666666663</v>
      </c>
      <c r="D9" s="22" t="s">
        <v>9</v>
      </c>
      <c r="E9" s="27">
        <v>0.75</v>
      </c>
      <c r="F9" s="32"/>
      <c r="G9" s="29">
        <f t="shared" ref="G9:G22" si="0">_xlfn.IFS(F9="60分",E9-C9-0.0416666666666667-TIME(0,,0),F9="45分",E9-C9-0.03125-TIME(0,,0),F9="　　",E9-C9-TIME(0,,0),F9="",E9-C9-TIME(0,,0))</f>
        <v>0.20833333333333337</v>
      </c>
      <c r="H9" s="37">
        <f t="shared" ref="H9:H22" si="1">DAY(G9)*24+HOUR(G9)+MINUTE(G9)/60</f>
        <v>5</v>
      </c>
      <c r="I9" s="21">
        <v>1500</v>
      </c>
      <c r="J9" s="15">
        <f t="shared" ref="J9:J22" si="2">G9*I9*24</f>
        <v>7500.0000000000018</v>
      </c>
      <c r="K9" s="40">
        <v>1300</v>
      </c>
      <c r="L9" s="15">
        <f t="shared" ref="L9:L22" si="3">SUM(K9*G9)*24</f>
        <v>6500.0000000000009</v>
      </c>
      <c r="M9" s="16" t="s">
        <v>20</v>
      </c>
    </row>
    <row r="10" spans="1:16" ht="46.5" customHeight="1" x14ac:dyDescent="0.15">
      <c r="A10" s="12">
        <v>3</v>
      </c>
      <c r="B10" s="13">
        <v>45870</v>
      </c>
      <c r="C10" s="20">
        <v>0.375</v>
      </c>
      <c r="D10" s="22" t="s">
        <v>9</v>
      </c>
      <c r="E10" s="27">
        <v>0.70833333333333337</v>
      </c>
      <c r="F10" s="31" t="s">
        <v>14</v>
      </c>
      <c r="G10" s="29">
        <f t="shared" si="0"/>
        <v>0.29166666666666669</v>
      </c>
      <c r="H10" s="37">
        <f t="shared" si="1"/>
        <v>7</v>
      </c>
      <c r="I10" s="21">
        <v>1300</v>
      </c>
      <c r="J10" s="15">
        <f t="shared" si="2"/>
        <v>9100</v>
      </c>
      <c r="K10" s="40">
        <v>1300</v>
      </c>
      <c r="L10" s="15">
        <f t="shared" si="3"/>
        <v>9100</v>
      </c>
      <c r="M10" s="16" t="s">
        <v>21</v>
      </c>
    </row>
    <row r="11" spans="1:16" ht="46.5" customHeight="1" x14ac:dyDescent="0.15">
      <c r="A11" s="12">
        <v>4</v>
      </c>
      <c r="B11" s="13">
        <v>45871</v>
      </c>
      <c r="C11" s="20">
        <v>0.375</v>
      </c>
      <c r="D11" s="22" t="s">
        <v>9</v>
      </c>
      <c r="E11" s="27">
        <v>0.70833333333333337</v>
      </c>
      <c r="F11" s="32" t="s">
        <v>14</v>
      </c>
      <c r="G11" s="29">
        <f t="shared" si="0"/>
        <v>0.29166666666666669</v>
      </c>
      <c r="H11" s="37">
        <f t="shared" si="1"/>
        <v>7</v>
      </c>
      <c r="I11" s="21">
        <v>1300</v>
      </c>
      <c r="J11" s="15">
        <f t="shared" si="2"/>
        <v>9100</v>
      </c>
      <c r="K11" s="40">
        <v>1300</v>
      </c>
      <c r="L11" s="15">
        <f t="shared" si="3"/>
        <v>9100</v>
      </c>
      <c r="M11" s="16" t="s">
        <v>21</v>
      </c>
    </row>
    <row r="12" spans="1:16" ht="46.5" customHeight="1" x14ac:dyDescent="0.15">
      <c r="A12" s="12">
        <v>5</v>
      </c>
      <c r="B12" s="13"/>
      <c r="C12" s="20"/>
      <c r="D12" s="22" t="s">
        <v>9</v>
      </c>
      <c r="E12" s="27"/>
      <c r="F12" s="31"/>
      <c r="G12" s="29">
        <f t="shared" si="0"/>
        <v>0</v>
      </c>
      <c r="H12" s="37">
        <f t="shared" si="1"/>
        <v>0</v>
      </c>
      <c r="I12" s="21"/>
      <c r="J12" s="15">
        <f t="shared" si="2"/>
        <v>0</v>
      </c>
      <c r="K12" s="40">
        <f t="shared" ref="K12:K22" si="4">IF(I12&gt;1200,1200,I12)</f>
        <v>0</v>
      </c>
      <c r="L12" s="15">
        <f t="shared" si="3"/>
        <v>0</v>
      </c>
      <c r="M12" s="16"/>
    </row>
    <row r="13" spans="1:16" ht="46.5" customHeight="1" x14ac:dyDescent="0.15">
      <c r="A13" s="12">
        <v>6</v>
      </c>
      <c r="B13" s="13"/>
      <c r="C13" s="20"/>
      <c r="D13" s="22" t="s">
        <v>9</v>
      </c>
      <c r="E13" s="27"/>
      <c r="F13" s="32"/>
      <c r="G13" s="29">
        <f t="shared" si="0"/>
        <v>0</v>
      </c>
      <c r="H13" s="37">
        <f t="shared" si="1"/>
        <v>0</v>
      </c>
      <c r="I13" s="21"/>
      <c r="J13" s="15">
        <f t="shared" si="2"/>
        <v>0</v>
      </c>
      <c r="K13" s="40">
        <f t="shared" si="4"/>
        <v>0</v>
      </c>
      <c r="L13" s="15">
        <f t="shared" si="3"/>
        <v>0</v>
      </c>
      <c r="M13" s="16"/>
    </row>
    <row r="14" spans="1:16" ht="46.5" customHeight="1" x14ac:dyDescent="0.15">
      <c r="A14" s="12">
        <v>7</v>
      </c>
      <c r="B14" s="13"/>
      <c r="C14" s="20"/>
      <c r="D14" s="22" t="s">
        <v>9</v>
      </c>
      <c r="E14" s="27"/>
      <c r="F14" s="31"/>
      <c r="G14" s="29">
        <f t="shared" si="0"/>
        <v>0</v>
      </c>
      <c r="H14" s="37">
        <f t="shared" si="1"/>
        <v>0</v>
      </c>
      <c r="I14" s="21"/>
      <c r="J14" s="15">
        <f t="shared" si="2"/>
        <v>0</v>
      </c>
      <c r="K14" s="40">
        <f t="shared" si="4"/>
        <v>0</v>
      </c>
      <c r="L14" s="15">
        <f t="shared" si="3"/>
        <v>0</v>
      </c>
      <c r="M14" s="16"/>
    </row>
    <row r="15" spans="1:16" ht="46.5" customHeight="1" x14ac:dyDescent="0.15">
      <c r="A15" s="12">
        <v>8</v>
      </c>
      <c r="B15" s="13"/>
      <c r="C15" s="20"/>
      <c r="D15" s="22" t="s">
        <v>9</v>
      </c>
      <c r="E15" s="27"/>
      <c r="F15" s="32"/>
      <c r="G15" s="29">
        <f t="shared" si="0"/>
        <v>0</v>
      </c>
      <c r="H15" s="37">
        <f t="shared" si="1"/>
        <v>0</v>
      </c>
      <c r="I15" s="21"/>
      <c r="J15" s="15">
        <f t="shared" si="2"/>
        <v>0</v>
      </c>
      <c r="K15" s="40">
        <f t="shared" si="4"/>
        <v>0</v>
      </c>
      <c r="L15" s="15">
        <f t="shared" si="3"/>
        <v>0</v>
      </c>
      <c r="M15" s="16"/>
    </row>
    <row r="16" spans="1:16" ht="46.5" customHeight="1" x14ac:dyDescent="0.15">
      <c r="A16" s="12">
        <v>9</v>
      </c>
      <c r="B16" s="13"/>
      <c r="C16" s="20"/>
      <c r="D16" s="22" t="s">
        <v>9</v>
      </c>
      <c r="E16" s="27"/>
      <c r="F16" s="31"/>
      <c r="G16" s="29">
        <f t="shared" si="0"/>
        <v>0</v>
      </c>
      <c r="H16" s="37">
        <f t="shared" si="1"/>
        <v>0</v>
      </c>
      <c r="I16" s="21"/>
      <c r="J16" s="15">
        <f t="shared" si="2"/>
        <v>0</v>
      </c>
      <c r="K16" s="40">
        <f t="shared" si="4"/>
        <v>0</v>
      </c>
      <c r="L16" s="15">
        <f t="shared" si="3"/>
        <v>0</v>
      </c>
      <c r="M16" s="16"/>
    </row>
    <row r="17" spans="1:13" ht="46.5" customHeight="1" x14ac:dyDescent="0.15">
      <c r="A17" s="12">
        <v>10</v>
      </c>
      <c r="B17" s="13"/>
      <c r="C17" s="20"/>
      <c r="D17" s="22" t="s">
        <v>9</v>
      </c>
      <c r="E17" s="27"/>
      <c r="F17" s="32"/>
      <c r="G17" s="29">
        <f t="shared" si="0"/>
        <v>0</v>
      </c>
      <c r="H17" s="37">
        <f t="shared" si="1"/>
        <v>0</v>
      </c>
      <c r="I17" s="21"/>
      <c r="J17" s="15">
        <f t="shared" si="2"/>
        <v>0</v>
      </c>
      <c r="K17" s="40">
        <f t="shared" si="4"/>
        <v>0</v>
      </c>
      <c r="L17" s="15">
        <f t="shared" si="3"/>
        <v>0</v>
      </c>
      <c r="M17" s="16"/>
    </row>
    <row r="18" spans="1:13" ht="46.5" customHeight="1" x14ac:dyDescent="0.15">
      <c r="A18" s="12">
        <v>11</v>
      </c>
      <c r="B18" s="13"/>
      <c r="C18" s="20"/>
      <c r="D18" s="22" t="s">
        <v>9</v>
      </c>
      <c r="E18" s="27"/>
      <c r="F18" s="31"/>
      <c r="G18" s="29">
        <f t="shared" si="0"/>
        <v>0</v>
      </c>
      <c r="H18" s="37">
        <f t="shared" si="1"/>
        <v>0</v>
      </c>
      <c r="I18" s="21"/>
      <c r="J18" s="15">
        <f t="shared" si="2"/>
        <v>0</v>
      </c>
      <c r="K18" s="40">
        <f t="shared" si="4"/>
        <v>0</v>
      </c>
      <c r="L18" s="15">
        <f t="shared" si="3"/>
        <v>0</v>
      </c>
      <c r="M18" s="16"/>
    </row>
    <row r="19" spans="1:13" ht="46.5" customHeight="1" x14ac:dyDescent="0.15">
      <c r="A19" s="12">
        <v>12</v>
      </c>
      <c r="B19" s="13"/>
      <c r="C19" s="20"/>
      <c r="D19" s="22" t="s">
        <v>9</v>
      </c>
      <c r="E19" s="27"/>
      <c r="F19" s="32"/>
      <c r="G19" s="29">
        <f t="shared" si="0"/>
        <v>0</v>
      </c>
      <c r="H19" s="37">
        <f t="shared" si="1"/>
        <v>0</v>
      </c>
      <c r="I19" s="21"/>
      <c r="J19" s="15">
        <f t="shared" si="2"/>
        <v>0</v>
      </c>
      <c r="K19" s="40">
        <f t="shared" si="4"/>
        <v>0</v>
      </c>
      <c r="L19" s="15">
        <f t="shared" si="3"/>
        <v>0</v>
      </c>
      <c r="M19" s="16"/>
    </row>
    <row r="20" spans="1:13" ht="46.5" customHeight="1" x14ac:dyDescent="0.15">
      <c r="A20" s="12">
        <v>13</v>
      </c>
      <c r="B20" s="13"/>
      <c r="C20" s="20"/>
      <c r="D20" s="22" t="s">
        <v>9</v>
      </c>
      <c r="E20" s="27"/>
      <c r="F20" s="31"/>
      <c r="G20" s="29">
        <f t="shared" si="0"/>
        <v>0</v>
      </c>
      <c r="H20" s="37">
        <f t="shared" si="1"/>
        <v>0</v>
      </c>
      <c r="I20" s="21"/>
      <c r="J20" s="15">
        <f t="shared" si="2"/>
        <v>0</v>
      </c>
      <c r="K20" s="40">
        <f t="shared" si="4"/>
        <v>0</v>
      </c>
      <c r="L20" s="15">
        <f t="shared" si="3"/>
        <v>0</v>
      </c>
      <c r="M20" s="16"/>
    </row>
    <row r="21" spans="1:13" ht="46.5" customHeight="1" x14ac:dyDescent="0.15">
      <c r="A21" s="12">
        <v>14</v>
      </c>
      <c r="B21" s="13"/>
      <c r="C21" s="14"/>
      <c r="D21" s="23" t="s">
        <v>9</v>
      </c>
      <c r="E21" s="28"/>
      <c r="F21" s="32"/>
      <c r="G21" s="29">
        <f t="shared" si="0"/>
        <v>0</v>
      </c>
      <c r="H21" s="37">
        <f t="shared" si="1"/>
        <v>0</v>
      </c>
      <c r="I21" s="21"/>
      <c r="J21" s="15">
        <f t="shared" si="2"/>
        <v>0</v>
      </c>
      <c r="K21" s="40">
        <f t="shared" si="4"/>
        <v>0</v>
      </c>
      <c r="L21" s="15">
        <f t="shared" si="3"/>
        <v>0</v>
      </c>
      <c r="M21" s="16"/>
    </row>
    <row r="22" spans="1:13" ht="46.5" customHeight="1" x14ac:dyDescent="0.15">
      <c r="A22" s="12">
        <v>15</v>
      </c>
      <c r="B22" s="13"/>
      <c r="C22" s="14"/>
      <c r="D22" s="23" t="s">
        <v>9</v>
      </c>
      <c r="E22" s="28"/>
      <c r="F22" s="31"/>
      <c r="G22" s="29">
        <f t="shared" si="0"/>
        <v>0</v>
      </c>
      <c r="H22" s="37">
        <f t="shared" si="1"/>
        <v>0</v>
      </c>
      <c r="I22" s="21"/>
      <c r="J22" s="15">
        <f t="shared" si="2"/>
        <v>0</v>
      </c>
      <c r="K22" s="40">
        <f t="shared" si="4"/>
        <v>0</v>
      </c>
      <c r="L22" s="15">
        <f t="shared" si="3"/>
        <v>0</v>
      </c>
      <c r="M22" s="16"/>
    </row>
    <row r="23" spans="1:13" ht="46.5" customHeight="1" thickBot="1" x14ac:dyDescent="0.2">
      <c r="B23" s="58" t="s">
        <v>10</v>
      </c>
      <c r="C23" s="59"/>
      <c r="D23" s="60"/>
      <c r="E23" s="59"/>
      <c r="F23" s="30"/>
      <c r="G23" s="24">
        <f>SUM(G8:G22)</f>
        <v>1.0000000000000002</v>
      </c>
      <c r="H23" s="38">
        <f>SUM(H8:H22)</f>
        <v>24</v>
      </c>
      <c r="I23" s="17"/>
      <c r="J23" s="25">
        <f>SUM(J8:J22)</f>
        <v>33200</v>
      </c>
      <c r="K23" s="41"/>
      <c r="L23" s="26">
        <f>SUM(L8:L22)</f>
        <v>31200</v>
      </c>
      <c r="M23" s="18"/>
    </row>
    <row r="24" spans="1:13" ht="27" customHeight="1" x14ac:dyDescent="0.15">
      <c r="B24" s="61" t="s">
        <v>18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</row>
    <row r="25" spans="1:13" ht="27" customHeight="1" x14ac:dyDescent="0.15">
      <c r="B25" s="62" t="s">
        <v>11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</row>
    <row r="26" spans="1:13" ht="27" customHeight="1" x14ac:dyDescent="0.15">
      <c r="B26" s="62" t="s">
        <v>25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</row>
    <row r="27" spans="1:13" ht="27" customHeight="1" x14ac:dyDescent="0.15">
      <c r="B27" s="62" t="s">
        <v>12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</row>
    <row r="28" spans="1:13" ht="27" customHeight="1" x14ac:dyDescent="0.15">
      <c r="B28" s="19"/>
      <c r="C28" s="19"/>
      <c r="D28" s="19"/>
      <c r="E28" s="6"/>
      <c r="F28" s="6"/>
      <c r="G28" s="6"/>
      <c r="H28" s="6"/>
      <c r="I28" s="6"/>
      <c r="J28" s="6"/>
      <c r="K28" s="6"/>
      <c r="L28" s="6"/>
      <c r="M28" s="6"/>
    </row>
    <row r="29" spans="1:13" ht="27" customHeight="1" x14ac:dyDescent="0.15">
      <c r="B29" s="63"/>
      <c r="C29" s="63"/>
      <c r="D29" s="63"/>
      <c r="E29" s="62"/>
      <c r="F29" s="62"/>
      <c r="G29" s="62"/>
      <c r="H29" s="62"/>
      <c r="I29" s="62"/>
      <c r="J29" s="62"/>
      <c r="K29" s="62"/>
      <c r="L29" s="62"/>
      <c r="M29" s="62"/>
    </row>
    <row r="30" spans="1:13" ht="27" customHeight="1" x14ac:dyDescent="0.15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</sheetData>
  <mergeCells count="19">
    <mergeCell ref="B30:M30"/>
    <mergeCell ref="F6:F7"/>
    <mergeCell ref="B4:C4"/>
    <mergeCell ref="K3:L3"/>
    <mergeCell ref="B23:E23"/>
    <mergeCell ref="B24:M24"/>
    <mergeCell ref="B25:M25"/>
    <mergeCell ref="B26:M26"/>
    <mergeCell ref="B27:M27"/>
    <mergeCell ref="B29:M29"/>
    <mergeCell ref="H6:H7"/>
    <mergeCell ref="D4:F4"/>
    <mergeCell ref="B2:M2"/>
    <mergeCell ref="B6:B7"/>
    <mergeCell ref="C6:E7"/>
    <mergeCell ref="G6:G7"/>
    <mergeCell ref="I6:J6"/>
    <mergeCell ref="K6:L6"/>
    <mergeCell ref="M6:M7"/>
  </mergeCells>
  <phoneticPr fontId="3"/>
  <dataValidations count="1">
    <dataValidation type="list" allowBlank="1" showInputMessage="1" showErrorMessage="1" sqref="F8:F22" xr:uid="{6392D62F-96D6-41EE-AD8B-3811D3B057A7}">
      <formula1>"45分,　　,60分"</formula1>
    </dataValidation>
  </dataValidations>
  <printOptions horizontalCentered="1"/>
  <pageMargins left="0.11811023622047245" right="0.11811023622047245" top="0.35433070866141736" bottom="0.35433070866141736" header="0" footer="0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367A-5987-404B-B891-C64909F8FA37}">
  <sheetPr>
    <pageSetUpPr fitToPage="1"/>
  </sheetPr>
  <dimension ref="A1:P30"/>
  <sheetViews>
    <sheetView zoomScale="75" zoomScaleNormal="75" zoomScaleSheetLayoutView="75" workbookViewId="0">
      <selection activeCell="B8" sqref="B8"/>
    </sheetView>
  </sheetViews>
  <sheetFormatPr defaultColWidth="9" defaultRowHeight="13.5" x14ac:dyDescent="0.15"/>
  <cols>
    <col min="1" max="1" width="4" style="1" bestFit="1" customWidth="1"/>
    <col min="2" max="2" width="12" style="1" customWidth="1"/>
    <col min="3" max="3" width="8.375" style="1" customWidth="1"/>
    <col min="4" max="4" width="3.5" style="1" bestFit="1" customWidth="1"/>
    <col min="5" max="6" width="8.75" style="1" customWidth="1"/>
    <col min="7" max="8" width="9" style="1" customWidth="1"/>
    <col min="9" max="9" width="10.75" style="1" customWidth="1"/>
    <col min="10" max="10" width="11.875" style="1" customWidth="1"/>
    <col min="11" max="11" width="10.75" style="1" customWidth="1"/>
    <col min="12" max="12" width="11.875" style="1" customWidth="1"/>
    <col min="13" max="13" width="35.25" style="1" customWidth="1"/>
    <col min="14" max="16384" width="9" style="1"/>
  </cols>
  <sheetData>
    <row r="1" spans="1:16" ht="16.5" customHeight="1" x14ac:dyDescent="0.15"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6" ht="57" customHeight="1" x14ac:dyDescent="0.2">
      <c r="B2" s="42" t="s">
        <v>19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"/>
    </row>
    <row r="3" spans="1:16" ht="27.75" customHeight="1" thickBot="1" x14ac:dyDescent="0.2">
      <c r="B3" s="5"/>
      <c r="C3" s="5"/>
      <c r="D3" s="5"/>
      <c r="K3" s="57" t="s">
        <v>22</v>
      </c>
      <c r="L3" s="57"/>
      <c r="M3" s="33" t="s">
        <v>23</v>
      </c>
      <c r="N3" s="34"/>
      <c r="O3" s="34"/>
      <c r="P3" s="35"/>
    </row>
    <row r="4" spans="1:16" ht="27.75" customHeight="1" thickBot="1" x14ac:dyDescent="0.2">
      <c r="B4" s="56" t="s">
        <v>16</v>
      </c>
      <c r="C4" s="56"/>
      <c r="D4" s="64" t="s">
        <v>24</v>
      </c>
      <c r="E4" s="64"/>
      <c r="F4" s="64"/>
      <c r="G4" s="39"/>
      <c r="H4" s="36"/>
      <c r="M4" s="7"/>
    </row>
    <row r="5" spans="1:16" ht="27.75" customHeight="1" thickBot="1" x14ac:dyDescent="0.2">
      <c r="B5" s="5"/>
      <c r="C5" s="5"/>
      <c r="D5" s="5"/>
    </row>
    <row r="6" spans="1:16" ht="23.25" customHeight="1" x14ac:dyDescent="0.15">
      <c r="B6" s="43" t="s">
        <v>2</v>
      </c>
      <c r="C6" s="45" t="s">
        <v>3</v>
      </c>
      <c r="D6" s="45"/>
      <c r="E6" s="45"/>
      <c r="F6" s="54" t="s">
        <v>13</v>
      </c>
      <c r="G6" s="47" t="s">
        <v>15</v>
      </c>
      <c r="H6" s="47" t="s">
        <v>4</v>
      </c>
      <c r="I6" s="43" t="s">
        <v>5</v>
      </c>
      <c r="J6" s="49"/>
      <c r="K6" s="50" t="s">
        <v>0</v>
      </c>
      <c r="L6" s="47"/>
      <c r="M6" s="51" t="s">
        <v>6</v>
      </c>
    </row>
    <row r="7" spans="1:16" ht="21" customHeight="1" x14ac:dyDescent="0.15">
      <c r="B7" s="44"/>
      <c r="C7" s="46"/>
      <c r="D7" s="46"/>
      <c r="E7" s="46"/>
      <c r="F7" s="55"/>
      <c r="G7" s="48"/>
      <c r="H7" s="48"/>
      <c r="I7" s="8" t="s">
        <v>7</v>
      </c>
      <c r="J7" s="10" t="s">
        <v>8</v>
      </c>
      <c r="K7" s="11" t="s">
        <v>7</v>
      </c>
      <c r="L7" s="9" t="s">
        <v>8</v>
      </c>
      <c r="M7" s="52"/>
    </row>
    <row r="8" spans="1:16" ht="46.5" customHeight="1" x14ac:dyDescent="0.15">
      <c r="A8" s="12">
        <v>1</v>
      </c>
      <c r="B8" s="13"/>
      <c r="C8" s="20"/>
      <c r="D8" s="22" t="s">
        <v>9</v>
      </c>
      <c r="E8" s="27"/>
      <c r="F8" s="31" t="s">
        <v>17</v>
      </c>
      <c r="G8" s="29">
        <f>_xlfn.IFS(F8="60分",E8-C8-0.0416666666666667-TIME(0,,0),F8="45分",E8-C8-0.03125-TIME(0,,0),F8="　　",E8-C8-TIME(0,,0),F8="",E8-C8-TIME(0,,0))</f>
        <v>0</v>
      </c>
      <c r="H8" s="37">
        <f>DAY(G8)*24+HOUR(G8)+MINUTE(G8)/60</f>
        <v>0</v>
      </c>
      <c r="I8" s="21"/>
      <c r="J8" s="15">
        <f>G8*I8*24</f>
        <v>0</v>
      </c>
      <c r="K8" s="40">
        <f>IF(I8&gt;1300,1300,I8)</f>
        <v>0</v>
      </c>
      <c r="L8" s="15">
        <f>SUM(K8*G8)*24</f>
        <v>0</v>
      </c>
      <c r="M8" s="16"/>
    </row>
    <row r="9" spans="1:16" ht="46.5" customHeight="1" x14ac:dyDescent="0.15">
      <c r="A9" s="12">
        <v>2</v>
      </c>
      <c r="B9" s="13"/>
      <c r="C9" s="20"/>
      <c r="D9" s="22" t="s">
        <v>9</v>
      </c>
      <c r="E9" s="27"/>
      <c r="F9" s="32"/>
      <c r="G9" s="29">
        <f t="shared" ref="G9:G22" si="0">_xlfn.IFS(F9="60分",E9-C9-0.0416666666666667-TIME(0,,0),F9="45分",E9-C9-0.03125-TIME(0,,0),F9="　　",E9-C9-TIME(0,,0),F9="",E9-C9-TIME(0,,0))</f>
        <v>0</v>
      </c>
      <c r="H9" s="37">
        <f t="shared" ref="H9:H22" si="1">DAY(G9)*24+HOUR(G9)+MINUTE(G9)/60</f>
        <v>0</v>
      </c>
      <c r="I9" s="21"/>
      <c r="J9" s="15">
        <f t="shared" ref="J9:J22" si="2">G9*I9*24</f>
        <v>0</v>
      </c>
      <c r="K9" s="40">
        <f t="shared" ref="K9:K22" si="3">IF(I9&gt;1300,1300,I9)</f>
        <v>0</v>
      </c>
      <c r="L9" s="15">
        <f t="shared" ref="L9:L22" si="4">SUM(K9*G9)*24</f>
        <v>0</v>
      </c>
      <c r="M9" s="16"/>
    </row>
    <row r="10" spans="1:16" ht="46.5" customHeight="1" x14ac:dyDescent="0.15">
      <c r="A10" s="12">
        <v>3</v>
      </c>
      <c r="B10" s="13"/>
      <c r="C10" s="20"/>
      <c r="D10" s="22" t="s">
        <v>9</v>
      </c>
      <c r="E10" s="27"/>
      <c r="F10" s="31"/>
      <c r="G10" s="29">
        <f t="shared" si="0"/>
        <v>0</v>
      </c>
      <c r="H10" s="37">
        <f t="shared" si="1"/>
        <v>0</v>
      </c>
      <c r="I10" s="21"/>
      <c r="J10" s="15">
        <f t="shared" si="2"/>
        <v>0</v>
      </c>
      <c r="K10" s="40">
        <f t="shared" si="3"/>
        <v>0</v>
      </c>
      <c r="L10" s="15">
        <f t="shared" si="4"/>
        <v>0</v>
      </c>
      <c r="M10" s="16"/>
    </row>
    <row r="11" spans="1:16" ht="46.5" customHeight="1" x14ac:dyDescent="0.15">
      <c r="A11" s="12">
        <v>4</v>
      </c>
      <c r="B11" s="13"/>
      <c r="C11" s="20"/>
      <c r="D11" s="22" t="s">
        <v>9</v>
      </c>
      <c r="E11" s="27"/>
      <c r="F11" s="32"/>
      <c r="G11" s="29">
        <f t="shared" si="0"/>
        <v>0</v>
      </c>
      <c r="H11" s="37">
        <f t="shared" si="1"/>
        <v>0</v>
      </c>
      <c r="I11" s="21"/>
      <c r="J11" s="15">
        <f t="shared" si="2"/>
        <v>0</v>
      </c>
      <c r="K11" s="40">
        <f t="shared" si="3"/>
        <v>0</v>
      </c>
      <c r="L11" s="15">
        <f t="shared" si="4"/>
        <v>0</v>
      </c>
      <c r="M11" s="16"/>
    </row>
    <row r="12" spans="1:16" ht="46.5" customHeight="1" x14ac:dyDescent="0.15">
      <c r="A12" s="12">
        <v>5</v>
      </c>
      <c r="B12" s="13"/>
      <c r="C12" s="20"/>
      <c r="D12" s="22" t="s">
        <v>9</v>
      </c>
      <c r="E12" s="27"/>
      <c r="F12" s="31"/>
      <c r="G12" s="29">
        <f t="shared" si="0"/>
        <v>0</v>
      </c>
      <c r="H12" s="37">
        <f t="shared" si="1"/>
        <v>0</v>
      </c>
      <c r="I12" s="21"/>
      <c r="J12" s="15">
        <f t="shared" si="2"/>
        <v>0</v>
      </c>
      <c r="K12" s="40">
        <f t="shared" si="3"/>
        <v>0</v>
      </c>
      <c r="L12" s="15">
        <f t="shared" si="4"/>
        <v>0</v>
      </c>
      <c r="M12" s="16"/>
    </row>
    <row r="13" spans="1:16" ht="46.5" customHeight="1" x14ac:dyDescent="0.15">
      <c r="A13" s="12">
        <v>6</v>
      </c>
      <c r="B13" s="13"/>
      <c r="C13" s="20"/>
      <c r="D13" s="22" t="s">
        <v>9</v>
      </c>
      <c r="E13" s="27"/>
      <c r="F13" s="32"/>
      <c r="G13" s="29">
        <f t="shared" si="0"/>
        <v>0</v>
      </c>
      <c r="H13" s="37">
        <f t="shared" si="1"/>
        <v>0</v>
      </c>
      <c r="I13" s="21"/>
      <c r="J13" s="15">
        <f t="shared" si="2"/>
        <v>0</v>
      </c>
      <c r="K13" s="40">
        <f t="shared" si="3"/>
        <v>0</v>
      </c>
      <c r="L13" s="15">
        <f t="shared" si="4"/>
        <v>0</v>
      </c>
      <c r="M13" s="16"/>
    </row>
    <row r="14" spans="1:16" ht="46.5" customHeight="1" x14ac:dyDescent="0.15">
      <c r="A14" s="12">
        <v>7</v>
      </c>
      <c r="B14" s="13"/>
      <c r="C14" s="20"/>
      <c r="D14" s="22" t="s">
        <v>9</v>
      </c>
      <c r="E14" s="27"/>
      <c r="F14" s="31"/>
      <c r="G14" s="29">
        <f t="shared" si="0"/>
        <v>0</v>
      </c>
      <c r="H14" s="37">
        <f t="shared" si="1"/>
        <v>0</v>
      </c>
      <c r="I14" s="21"/>
      <c r="J14" s="15">
        <f t="shared" si="2"/>
        <v>0</v>
      </c>
      <c r="K14" s="40">
        <f t="shared" si="3"/>
        <v>0</v>
      </c>
      <c r="L14" s="15">
        <f t="shared" si="4"/>
        <v>0</v>
      </c>
      <c r="M14" s="16"/>
    </row>
    <row r="15" spans="1:16" ht="46.5" customHeight="1" x14ac:dyDescent="0.15">
      <c r="A15" s="12">
        <v>8</v>
      </c>
      <c r="B15" s="13"/>
      <c r="C15" s="20"/>
      <c r="D15" s="22" t="s">
        <v>9</v>
      </c>
      <c r="E15" s="27"/>
      <c r="F15" s="32"/>
      <c r="G15" s="29">
        <f t="shared" si="0"/>
        <v>0</v>
      </c>
      <c r="H15" s="37">
        <f t="shared" si="1"/>
        <v>0</v>
      </c>
      <c r="I15" s="21"/>
      <c r="J15" s="15">
        <f t="shared" si="2"/>
        <v>0</v>
      </c>
      <c r="K15" s="40">
        <f t="shared" si="3"/>
        <v>0</v>
      </c>
      <c r="L15" s="15">
        <f t="shared" si="4"/>
        <v>0</v>
      </c>
      <c r="M15" s="16"/>
    </row>
    <row r="16" spans="1:16" ht="46.5" customHeight="1" x14ac:dyDescent="0.15">
      <c r="A16" s="12">
        <v>9</v>
      </c>
      <c r="B16" s="13"/>
      <c r="C16" s="20"/>
      <c r="D16" s="22" t="s">
        <v>9</v>
      </c>
      <c r="E16" s="27"/>
      <c r="F16" s="31"/>
      <c r="G16" s="29">
        <f t="shared" si="0"/>
        <v>0</v>
      </c>
      <c r="H16" s="37">
        <f t="shared" si="1"/>
        <v>0</v>
      </c>
      <c r="I16" s="21"/>
      <c r="J16" s="15">
        <f t="shared" si="2"/>
        <v>0</v>
      </c>
      <c r="K16" s="40">
        <f t="shared" si="3"/>
        <v>0</v>
      </c>
      <c r="L16" s="15">
        <f t="shared" si="4"/>
        <v>0</v>
      </c>
      <c r="M16" s="16"/>
    </row>
    <row r="17" spans="1:13" ht="46.5" customHeight="1" x14ac:dyDescent="0.15">
      <c r="A17" s="12">
        <v>10</v>
      </c>
      <c r="B17" s="13"/>
      <c r="C17" s="20"/>
      <c r="D17" s="22" t="s">
        <v>9</v>
      </c>
      <c r="E17" s="27"/>
      <c r="F17" s="32"/>
      <c r="G17" s="29">
        <f t="shared" si="0"/>
        <v>0</v>
      </c>
      <c r="H17" s="37">
        <f t="shared" si="1"/>
        <v>0</v>
      </c>
      <c r="I17" s="21"/>
      <c r="J17" s="15">
        <f t="shared" si="2"/>
        <v>0</v>
      </c>
      <c r="K17" s="40">
        <f t="shared" si="3"/>
        <v>0</v>
      </c>
      <c r="L17" s="15">
        <f t="shared" si="4"/>
        <v>0</v>
      </c>
      <c r="M17" s="16"/>
    </row>
    <row r="18" spans="1:13" ht="46.5" customHeight="1" x14ac:dyDescent="0.15">
      <c r="A18" s="12">
        <v>11</v>
      </c>
      <c r="B18" s="13"/>
      <c r="C18" s="20"/>
      <c r="D18" s="22" t="s">
        <v>9</v>
      </c>
      <c r="E18" s="27"/>
      <c r="F18" s="31"/>
      <c r="G18" s="29">
        <f t="shared" si="0"/>
        <v>0</v>
      </c>
      <c r="H18" s="37">
        <f t="shared" si="1"/>
        <v>0</v>
      </c>
      <c r="I18" s="21"/>
      <c r="J18" s="15">
        <f t="shared" si="2"/>
        <v>0</v>
      </c>
      <c r="K18" s="40">
        <f t="shared" si="3"/>
        <v>0</v>
      </c>
      <c r="L18" s="15">
        <f t="shared" si="4"/>
        <v>0</v>
      </c>
      <c r="M18" s="16"/>
    </row>
    <row r="19" spans="1:13" ht="46.5" customHeight="1" x14ac:dyDescent="0.15">
      <c r="A19" s="12">
        <v>12</v>
      </c>
      <c r="B19" s="13"/>
      <c r="C19" s="20"/>
      <c r="D19" s="22" t="s">
        <v>9</v>
      </c>
      <c r="E19" s="27"/>
      <c r="F19" s="32"/>
      <c r="G19" s="29">
        <f t="shared" si="0"/>
        <v>0</v>
      </c>
      <c r="H19" s="37">
        <f t="shared" si="1"/>
        <v>0</v>
      </c>
      <c r="I19" s="21"/>
      <c r="J19" s="15">
        <f t="shared" si="2"/>
        <v>0</v>
      </c>
      <c r="K19" s="40">
        <f t="shared" si="3"/>
        <v>0</v>
      </c>
      <c r="L19" s="15">
        <f t="shared" si="4"/>
        <v>0</v>
      </c>
      <c r="M19" s="16"/>
    </row>
    <row r="20" spans="1:13" ht="46.5" customHeight="1" x14ac:dyDescent="0.15">
      <c r="A20" s="12">
        <v>13</v>
      </c>
      <c r="B20" s="13"/>
      <c r="C20" s="20"/>
      <c r="D20" s="22" t="s">
        <v>9</v>
      </c>
      <c r="E20" s="27"/>
      <c r="F20" s="31"/>
      <c r="G20" s="29">
        <f t="shared" si="0"/>
        <v>0</v>
      </c>
      <c r="H20" s="37">
        <f t="shared" si="1"/>
        <v>0</v>
      </c>
      <c r="I20" s="21"/>
      <c r="J20" s="15">
        <f t="shared" si="2"/>
        <v>0</v>
      </c>
      <c r="K20" s="40">
        <f t="shared" si="3"/>
        <v>0</v>
      </c>
      <c r="L20" s="15">
        <f t="shared" si="4"/>
        <v>0</v>
      </c>
      <c r="M20" s="16"/>
    </row>
    <row r="21" spans="1:13" ht="46.5" customHeight="1" x14ac:dyDescent="0.15">
      <c r="A21" s="12">
        <v>14</v>
      </c>
      <c r="B21" s="13"/>
      <c r="C21" s="14"/>
      <c r="D21" s="23" t="s">
        <v>9</v>
      </c>
      <c r="E21" s="28"/>
      <c r="F21" s="32"/>
      <c r="G21" s="29">
        <f t="shared" si="0"/>
        <v>0</v>
      </c>
      <c r="H21" s="37">
        <f t="shared" si="1"/>
        <v>0</v>
      </c>
      <c r="I21" s="21"/>
      <c r="J21" s="15">
        <f t="shared" si="2"/>
        <v>0</v>
      </c>
      <c r="K21" s="40">
        <f t="shared" si="3"/>
        <v>0</v>
      </c>
      <c r="L21" s="15">
        <f t="shared" si="4"/>
        <v>0</v>
      </c>
      <c r="M21" s="16"/>
    </row>
    <row r="22" spans="1:13" ht="46.5" customHeight="1" x14ac:dyDescent="0.15">
      <c r="A22" s="12">
        <v>15</v>
      </c>
      <c r="B22" s="13"/>
      <c r="C22" s="14"/>
      <c r="D22" s="23" t="s">
        <v>9</v>
      </c>
      <c r="E22" s="28"/>
      <c r="F22" s="31"/>
      <c r="G22" s="29">
        <f t="shared" si="0"/>
        <v>0</v>
      </c>
      <c r="H22" s="37">
        <f t="shared" si="1"/>
        <v>0</v>
      </c>
      <c r="I22" s="21"/>
      <c r="J22" s="15">
        <f t="shared" si="2"/>
        <v>0</v>
      </c>
      <c r="K22" s="40">
        <f t="shared" si="3"/>
        <v>0</v>
      </c>
      <c r="L22" s="15">
        <f t="shared" si="4"/>
        <v>0</v>
      </c>
      <c r="M22" s="16"/>
    </row>
    <row r="23" spans="1:13" ht="46.5" customHeight="1" thickBot="1" x14ac:dyDescent="0.2">
      <c r="B23" s="58" t="s">
        <v>10</v>
      </c>
      <c r="C23" s="59"/>
      <c r="D23" s="60"/>
      <c r="E23" s="59"/>
      <c r="F23" s="30"/>
      <c r="G23" s="24">
        <f>SUM(G8:G22)</f>
        <v>0</v>
      </c>
      <c r="H23" s="38">
        <f>SUM(H8:H22)</f>
        <v>0</v>
      </c>
      <c r="I23" s="17"/>
      <c r="J23" s="25">
        <f>SUM(J8:J22)</f>
        <v>0</v>
      </c>
      <c r="K23" s="41"/>
      <c r="L23" s="26">
        <f>SUM(L8:L22)</f>
        <v>0</v>
      </c>
      <c r="M23" s="18"/>
    </row>
    <row r="24" spans="1:13" ht="27" customHeight="1" x14ac:dyDescent="0.15">
      <c r="B24" s="61" t="s">
        <v>18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</row>
    <row r="25" spans="1:13" ht="27" customHeight="1" x14ac:dyDescent="0.15">
      <c r="B25" s="62" t="s">
        <v>11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</row>
    <row r="26" spans="1:13" ht="27" customHeight="1" x14ac:dyDescent="0.15">
      <c r="B26" s="62" t="s">
        <v>25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</row>
    <row r="27" spans="1:13" ht="27" customHeight="1" x14ac:dyDescent="0.15">
      <c r="B27" s="62" t="s">
        <v>12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</row>
    <row r="28" spans="1:13" ht="27" customHeight="1" x14ac:dyDescent="0.15">
      <c r="B28" s="19"/>
      <c r="C28" s="19"/>
      <c r="D28" s="19"/>
      <c r="E28" s="6"/>
      <c r="F28" s="6"/>
      <c r="G28" s="6"/>
      <c r="H28" s="6"/>
      <c r="I28" s="6"/>
      <c r="J28" s="6"/>
      <c r="K28" s="6"/>
      <c r="L28" s="6"/>
      <c r="M28" s="6"/>
    </row>
    <row r="29" spans="1:13" ht="27" customHeight="1" x14ac:dyDescent="0.15">
      <c r="B29" s="63"/>
      <c r="C29" s="63"/>
      <c r="D29" s="63"/>
      <c r="E29" s="62"/>
      <c r="F29" s="62"/>
      <c r="G29" s="62"/>
      <c r="H29" s="62"/>
      <c r="I29" s="62"/>
      <c r="J29" s="62"/>
      <c r="K29" s="62"/>
      <c r="L29" s="62"/>
      <c r="M29" s="62"/>
    </row>
    <row r="30" spans="1:13" ht="27" customHeight="1" x14ac:dyDescent="0.15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</sheetData>
  <mergeCells count="19">
    <mergeCell ref="B27:M27"/>
    <mergeCell ref="B29:M29"/>
    <mergeCell ref="B30:M30"/>
    <mergeCell ref="K6:L6"/>
    <mergeCell ref="M6:M7"/>
    <mergeCell ref="B23:E23"/>
    <mergeCell ref="B24:M24"/>
    <mergeCell ref="B25:M25"/>
    <mergeCell ref="B26:M26"/>
    <mergeCell ref="B2:M2"/>
    <mergeCell ref="K3:L3"/>
    <mergeCell ref="B4:C4"/>
    <mergeCell ref="D4:F4"/>
    <mergeCell ref="B6:B7"/>
    <mergeCell ref="C6:E7"/>
    <mergeCell ref="F6:F7"/>
    <mergeCell ref="G6:G7"/>
    <mergeCell ref="H6:H7"/>
    <mergeCell ref="I6:J6"/>
  </mergeCells>
  <phoneticPr fontId="3"/>
  <dataValidations count="1">
    <dataValidation type="list" allowBlank="1" showInputMessage="1" showErrorMessage="1" sqref="F8:F22" xr:uid="{4EBCF5F9-A7AF-44B1-ABFC-E8A3312CDC23}">
      <formula1>"45分,　　,60分"</formula1>
    </dataValidation>
  </dataValidations>
  <printOptions horizontalCentered="1"/>
  <pageMargins left="0.11811023622047245" right="0.11811023622047245" top="0.35433070866141736" bottom="0.35433070866141736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アルバイト代金等支出内訳表（記入例）</vt:lpstr>
      <vt:lpstr>アルバイト代金等支出内訳表（入力用)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岩本　知佳</dc:creator>
  <cp:lastModifiedBy>iwamoto</cp:lastModifiedBy>
  <cp:lastPrinted>2025-10-06T01:39:00Z</cp:lastPrinted>
  <dcterms:created xsi:type="dcterms:W3CDTF">2024-07-01T08:20:40Z</dcterms:created>
  <dcterms:modified xsi:type="dcterms:W3CDTF">2026-08-24T02:46:46Z</dcterms:modified>
</cp:coreProperties>
</file>