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K:\研究助成事業\令和9年度\令和9年度募集要項・手引き・様式\"/>
    </mc:Choice>
  </mc:AlternateContent>
  <xr:revisionPtr revIDLastSave="0" documentId="13_ncr:1_{3CF86230-E064-4234-B2C1-594BD7093A0D}" xr6:coauthVersionLast="47" xr6:coauthVersionMax="47" xr10:uidLastSave="{00000000-0000-0000-0000-000000000000}"/>
  <bookViews>
    <workbookView xWindow="-120" yWindow="-120" windowWidth="29040" windowHeight="15720" xr2:uid="{AE58894B-B8F5-4C11-86D6-E099E84C0EB4}"/>
  </bookViews>
  <sheets>
    <sheet name="旅費内訳表 (記入例)" sheetId="3" r:id="rId1"/>
    <sheet name="旅費内訳表 (入力用)" sheetId="2" r:id="rId2"/>
  </sheets>
  <externalReferences>
    <externalReference r:id="rId3"/>
  </externalReferences>
  <definedNames>
    <definedName name="_xlnm.Print_Area" localSheetId="0">'旅費内訳表 (記入例)'!$A$1:$O$21</definedName>
    <definedName name="_xlnm.Print_Area" localSheetId="1">'旅費内訳表 (入力用)'!$A$1:$O$20</definedName>
    <definedName name="会計">'[1]リスト（変更禁止）'!#REF!</definedName>
    <definedName name="口座マスター">#REF!</definedName>
    <definedName name="支払口座">'[1]リスト（変更禁止）'!#REF!</definedName>
    <definedName name="税種">'[1]リスト（変更禁止）'!#REF!</definedName>
    <definedName name="台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3" l="1"/>
  <c r="S11" i="3" s="1"/>
  <c r="K11" i="3" s="1"/>
  <c r="M11" i="3"/>
  <c r="M7" i="2"/>
  <c r="O7" i="2" s="1"/>
  <c r="M8" i="2"/>
  <c r="O8" i="2" s="1"/>
  <c r="M9" i="2"/>
  <c r="O9" i="2" s="1"/>
  <c r="M10" i="2"/>
  <c r="O10" i="2" s="1"/>
  <c r="M11" i="2"/>
  <c r="M12" i="2"/>
  <c r="M13" i="2"/>
  <c r="M6" i="2"/>
  <c r="M7" i="3"/>
  <c r="M8" i="3"/>
  <c r="M9" i="3"/>
  <c r="M10" i="3"/>
  <c r="M12" i="3"/>
  <c r="M13" i="3"/>
  <c r="M14" i="3"/>
  <c r="M6" i="3"/>
  <c r="S7" i="2"/>
  <c r="S8" i="2"/>
  <c r="S9" i="2"/>
  <c r="S10" i="2"/>
  <c r="S11" i="2"/>
  <c r="S12" i="2"/>
  <c r="S13" i="2"/>
  <c r="N7" i="2"/>
  <c r="N8" i="2"/>
  <c r="N9" i="2"/>
  <c r="N10" i="2"/>
  <c r="N11" i="2"/>
  <c r="N12" i="2"/>
  <c r="N13" i="2"/>
  <c r="N6" i="2"/>
  <c r="R13" i="2"/>
  <c r="R12" i="2"/>
  <c r="R11" i="2"/>
  <c r="R9" i="2"/>
  <c r="R8" i="2"/>
  <c r="R10" i="2"/>
  <c r="R6" i="2"/>
  <c r="S6" i="2" s="1"/>
  <c r="L15" i="3"/>
  <c r="J15" i="3"/>
  <c r="K14" i="3"/>
  <c r="K13" i="3"/>
  <c r="O13" i="3" s="1"/>
  <c r="K12" i="3"/>
  <c r="O12" i="3" s="1"/>
  <c r="K9" i="3"/>
  <c r="K8" i="3"/>
  <c r="R7" i="3"/>
  <c r="S7" i="3" s="1"/>
  <c r="K6" i="3"/>
  <c r="I6" i="3"/>
  <c r="M3" i="3"/>
  <c r="L14" i="2"/>
  <c r="J14" i="2"/>
  <c r="O13" i="2"/>
  <c r="O11" i="2"/>
  <c r="R7" i="2"/>
  <c r="I14" i="2"/>
  <c r="O6" i="3" l="1"/>
  <c r="N6" i="3"/>
  <c r="K7" i="3"/>
  <c r="O7" i="3" s="1"/>
  <c r="O10" i="3"/>
  <c r="O6" i="2"/>
  <c r="O12" i="2"/>
  <c r="M15" i="3"/>
  <c r="N12" i="3"/>
  <c r="N10" i="3"/>
  <c r="I15" i="3"/>
  <c r="N13" i="3"/>
  <c r="M14" i="2"/>
  <c r="K14" i="2"/>
  <c r="K15" i="3" l="1"/>
  <c r="N7" i="3"/>
  <c r="N15" i="3" s="1"/>
  <c r="O15" i="3"/>
  <c r="O14" i="2"/>
  <c r="N14" i="2"/>
</calcChain>
</file>

<file path=xl/sharedStrings.xml><?xml version="1.0" encoding="utf-8"?>
<sst xmlns="http://schemas.openxmlformats.org/spreadsheetml/2006/main" count="103" uniqueCount="58">
  <si>
    <t>旅費を支出したときに、下記に記載してください。</t>
    <rPh sb="0" eb="2">
      <t>リョヒ</t>
    </rPh>
    <rPh sb="3" eb="5">
      <t>シシュツ</t>
    </rPh>
    <rPh sb="11" eb="13">
      <t>カキ</t>
    </rPh>
    <rPh sb="14" eb="16">
      <t>キサイ</t>
    </rPh>
    <phoneticPr fontId="4"/>
  </si>
  <si>
    <t xml:space="preserve">旅　費　内　訳　表 </t>
    <rPh sb="0" eb="1">
      <t>タビ</t>
    </rPh>
    <rPh sb="2" eb="3">
      <t>ヒ</t>
    </rPh>
    <rPh sb="4" eb="5">
      <t>ウチ</t>
    </rPh>
    <rPh sb="6" eb="7">
      <t>ヤク</t>
    </rPh>
    <rPh sb="8" eb="9">
      <t>ヒョウ</t>
    </rPh>
    <phoneticPr fontId="4"/>
  </si>
  <si>
    <t>申請者氏名：</t>
    <phoneticPr fontId="7"/>
  </si>
  <si>
    <t>No.</t>
    <phoneticPr fontId="4"/>
  </si>
  <si>
    <t>目的</t>
    <rPh sb="0" eb="2">
      <t>モクテキ</t>
    </rPh>
    <phoneticPr fontId="7"/>
  </si>
  <si>
    <t>出張期間</t>
    <rPh sb="0" eb="2">
      <t>シュッチョウ</t>
    </rPh>
    <rPh sb="2" eb="4">
      <t>キカン</t>
    </rPh>
    <phoneticPr fontId="4"/>
  </si>
  <si>
    <t>出張者</t>
    <rPh sb="0" eb="3">
      <t>シュッチョウシャ</t>
    </rPh>
    <phoneticPr fontId="4"/>
  </si>
  <si>
    <t>出発地
名称</t>
    <rPh sb="0" eb="2">
      <t>シュッパツ</t>
    </rPh>
    <rPh sb="2" eb="3">
      <t>チ</t>
    </rPh>
    <rPh sb="4" eb="6">
      <t>メイショウ</t>
    </rPh>
    <phoneticPr fontId="4"/>
  </si>
  <si>
    <t>利用交通機関</t>
    <rPh sb="0" eb="2">
      <t>リヨウ</t>
    </rPh>
    <rPh sb="2" eb="4">
      <t>コウツウ</t>
    </rPh>
    <rPh sb="4" eb="6">
      <t>キカン</t>
    </rPh>
    <phoneticPr fontId="4"/>
  </si>
  <si>
    <t>目的地
名称</t>
    <rPh sb="0" eb="3">
      <t>モクテキチ</t>
    </rPh>
    <rPh sb="4" eb="6">
      <t>メイショウ</t>
    </rPh>
    <phoneticPr fontId="4"/>
  </si>
  <si>
    <t>往・片</t>
    <rPh sb="0" eb="1">
      <t>オウ</t>
    </rPh>
    <rPh sb="2" eb="3">
      <t>カタ</t>
    </rPh>
    <phoneticPr fontId="4"/>
  </si>
  <si>
    <t xml:space="preserve">鉄道・バス
</t>
    <rPh sb="0" eb="2">
      <t>テツドウ</t>
    </rPh>
    <phoneticPr fontId="4"/>
  </si>
  <si>
    <t>航空券</t>
    <rPh sb="0" eb="3">
      <t>コウクウケン</t>
    </rPh>
    <phoneticPr fontId="4"/>
  </si>
  <si>
    <t>その他</t>
    <rPh sb="2" eb="3">
      <t>タ</t>
    </rPh>
    <phoneticPr fontId="4"/>
  </si>
  <si>
    <t>宿泊費</t>
    <rPh sb="0" eb="3">
      <t>シュクハクヒ</t>
    </rPh>
    <phoneticPr fontId="4"/>
  </si>
  <si>
    <t>合計</t>
    <rPh sb="0" eb="2">
      <t>ゴウケイ</t>
    </rPh>
    <phoneticPr fontId="4"/>
  </si>
  <si>
    <t>（実費）</t>
    <rPh sb="1" eb="3">
      <t>ジッピ</t>
    </rPh>
    <phoneticPr fontId="4"/>
  </si>
  <si>
    <t>（助成対象）</t>
    <rPh sb="1" eb="3">
      <t>ジョセイ</t>
    </rPh>
    <rPh sb="3" eb="5">
      <t>タイショウ</t>
    </rPh>
    <phoneticPr fontId="4"/>
  </si>
  <si>
    <t>助成対象）</t>
    <rPh sb="0" eb="2">
      <t>ジョセイ</t>
    </rPh>
    <rPh sb="2" eb="4">
      <t>タイショウ</t>
    </rPh>
    <phoneticPr fontId="4"/>
  </si>
  <si>
    <t>計</t>
    <rPh sb="0" eb="1">
      <t>ケイ</t>
    </rPh>
    <phoneticPr fontId="4"/>
  </si>
  <si>
    <t>打合せ会議</t>
    <phoneticPr fontId="7"/>
  </si>
  <si>
    <t>JR・私鉄</t>
    <rPh sb="3" eb="5">
      <t>シテツ</t>
    </rPh>
    <phoneticPr fontId="4"/>
  </si>
  <si>
    <t>往復</t>
  </si>
  <si>
    <t>打合せ会議</t>
  </si>
  <si>
    <t>自家用車</t>
    <rPh sb="0" eb="4">
      <t>ジカヨウシャ</t>
    </rPh>
    <phoneticPr fontId="7"/>
  </si>
  <si>
    <t>往復</t>
    <phoneticPr fontId="4"/>
  </si>
  <si>
    <t>健康　第一</t>
    <rPh sb="0" eb="2">
      <t>ケンコウ</t>
    </rPh>
    <rPh sb="3" eb="5">
      <t>ダイイチ</t>
    </rPh>
    <phoneticPr fontId="7"/>
  </si>
  <si>
    <t>梅田</t>
    <rPh sb="0" eb="2">
      <t>ウメダ</t>
    </rPh>
    <phoneticPr fontId="7"/>
  </si>
  <si>
    <t>地下鉄</t>
    <rPh sb="0" eb="3">
      <t>チカテツ</t>
    </rPh>
    <phoneticPr fontId="7"/>
  </si>
  <si>
    <t>なんば</t>
    <phoneticPr fontId="7"/>
  </si>
  <si>
    <t>※出張者はフルネームで記載してください。</t>
    <rPh sb="1" eb="4">
      <t>シュッチョウシャ</t>
    </rPh>
    <rPh sb="11" eb="13">
      <t>キサイ</t>
    </rPh>
    <phoneticPr fontId="4"/>
  </si>
  <si>
    <t>※出発地（到着地）は発着（到着）駅名・バス停名を記載してください。</t>
    <rPh sb="1" eb="4">
      <t>シュッパツチ</t>
    </rPh>
    <rPh sb="5" eb="7">
      <t>トウチャク</t>
    </rPh>
    <rPh sb="7" eb="8">
      <t>チ</t>
    </rPh>
    <rPh sb="10" eb="12">
      <t>ハッチャク</t>
    </rPh>
    <rPh sb="13" eb="15">
      <t>トウチャク</t>
    </rPh>
    <rPh sb="16" eb="18">
      <t>エキメイ</t>
    </rPh>
    <rPh sb="21" eb="22">
      <t>テイ</t>
    </rPh>
    <rPh sb="22" eb="23">
      <t>メイ</t>
    </rPh>
    <rPh sb="24" eb="26">
      <t>キサイ</t>
    </rPh>
    <phoneticPr fontId="4"/>
  </si>
  <si>
    <t>※日当は認められません。特に機関経理の場合、ご留意ください。</t>
    <rPh sb="1" eb="3">
      <t>ニットウ</t>
    </rPh>
    <rPh sb="4" eb="5">
      <t>ミト</t>
    </rPh>
    <rPh sb="12" eb="13">
      <t>トク</t>
    </rPh>
    <rPh sb="14" eb="16">
      <t>キカン</t>
    </rPh>
    <rPh sb="16" eb="18">
      <t>ケイリ</t>
    </rPh>
    <rPh sb="19" eb="21">
      <t>バアイ</t>
    </rPh>
    <rPh sb="23" eb="25">
      <t>リュウイ</t>
    </rPh>
    <phoneticPr fontId="4"/>
  </si>
  <si>
    <t>※上記の実費額及び助成対象経費額の合計額を、「総経費及び助成対象経費支出済内訳」の総経費及び助成対象経費欄に記入してください。</t>
    <rPh sb="1" eb="3">
      <t>ジョウキ</t>
    </rPh>
    <rPh sb="4" eb="6">
      <t>ジッピ</t>
    </rPh>
    <rPh sb="6" eb="7">
      <t>ガク</t>
    </rPh>
    <rPh sb="7" eb="8">
      <t>オヨ</t>
    </rPh>
    <rPh sb="9" eb="11">
      <t>ジョセイ</t>
    </rPh>
    <rPh sb="11" eb="13">
      <t>タイショウ</t>
    </rPh>
    <rPh sb="13" eb="15">
      <t>ケイヒ</t>
    </rPh>
    <rPh sb="15" eb="16">
      <t>ガク</t>
    </rPh>
    <rPh sb="17" eb="19">
      <t>ゴウケイ</t>
    </rPh>
    <rPh sb="19" eb="20">
      <t>ガク</t>
    </rPh>
    <rPh sb="23" eb="24">
      <t>ソウ</t>
    </rPh>
    <rPh sb="24" eb="26">
      <t>ケイヒ</t>
    </rPh>
    <rPh sb="26" eb="27">
      <t>オヨ</t>
    </rPh>
    <rPh sb="28" eb="30">
      <t>ジョセイ</t>
    </rPh>
    <rPh sb="30" eb="32">
      <t>タイショウ</t>
    </rPh>
    <rPh sb="32" eb="34">
      <t>ケイヒ</t>
    </rPh>
    <rPh sb="34" eb="36">
      <t>シシュツ</t>
    </rPh>
    <rPh sb="36" eb="37">
      <t>ズ</t>
    </rPh>
    <rPh sb="37" eb="39">
      <t>ウチワケ</t>
    </rPh>
    <rPh sb="41" eb="44">
      <t>ソウケイヒ</t>
    </rPh>
    <rPh sb="44" eb="45">
      <t>オヨ</t>
    </rPh>
    <rPh sb="46" eb="48">
      <t>ジョセイ</t>
    </rPh>
    <rPh sb="48" eb="50">
      <t>タイショウ</t>
    </rPh>
    <rPh sb="50" eb="52">
      <t>ケイヒ</t>
    </rPh>
    <rPh sb="52" eb="53">
      <t>ラン</t>
    </rPh>
    <rPh sb="54" eb="56">
      <t>キニュウ</t>
    </rPh>
    <phoneticPr fontId="4"/>
  </si>
  <si>
    <r>
      <t xml:space="preserve">旅　費　内　訳　表 </t>
    </r>
    <r>
      <rPr>
        <sz val="16"/>
        <color rgb="FFFF0000"/>
        <rFont val="ＭＳ Ｐ明朝"/>
        <family val="1"/>
        <charset val="128"/>
      </rPr>
      <t>（記入例）</t>
    </r>
    <rPh sb="0" eb="1">
      <t>タビ</t>
    </rPh>
    <rPh sb="2" eb="3">
      <t>ヒ</t>
    </rPh>
    <rPh sb="4" eb="5">
      <t>ウチ</t>
    </rPh>
    <rPh sb="6" eb="7">
      <t>ヤク</t>
    </rPh>
    <rPh sb="8" eb="9">
      <t>ヒョウ</t>
    </rPh>
    <rPh sb="11" eb="13">
      <t>キニュウ</t>
    </rPh>
    <rPh sb="13" eb="14">
      <t>レイ</t>
    </rPh>
    <phoneticPr fontId="4"/>
  </si>
  <si>
    <t>往(km)</t>
    <rPh sb="0" eb="1">
      <t>オウ</t>
    </rPh>
    <phoneticPr fontId="4"/>
  </si>
  <si>
    <t>復(km)</t>
    <rPh sb="0" eb="1">
      <t>フク</t>
    </rPh>
    <phoneticPr fontId="4"/>
  </si>
  <si>
    <t>計(km)</t>
    <rPh sb="0" eb="1">
      <t>ケイ</t>
    </rPh>
    <phoneticPr fontId="4"/>
  </si>
  <si>
    <t>金額</t>
    <rPh sb="0" eb="2">
      <t>キンガク</t>
    </rPh>
    <phoneticPr fontId="4"/>
  </si>
  <si>
    <t>体力測定会</t>
    <rPh sb="0" eb="2">
      <t>タイリョク</t>
    </rPh>
    <rPh sb="2" eb="4">
      <t>ソクテイ</t>
    </rPh>
    <rPh sb="4" eb="5">
      <t>カイ</t>
    </rPh>
    <phoneticPr fontId="7"/>
  </si>
  <si>
    <t>栄養　満点</t>
    <rPh sb="0" eb="2">
      <t>エイヨウ</t>
    </rPh>
    <rPh sb="3" eb="5">
      <t>マンテン</t>
    </rPh>
    <phoneticPr fontId="4"/>
  </si>
  <si>
    <t>健康　太郎</t>
    <rPh sb="0" eb="2">
      <t>ケンコウ</t>
    </rPh>
    <rPh sb="3" eb="5">
      <t>タロウ</t>
    </rPh>
    <phoneticPr fontId="7"/>
  </si>
  <si>
    <t>健康　花子</t>
    <rPh sb="0" eb="2">
      <t>ケンコウ</t>
    </rPh>
    <rPh sb="3" eb="5">
      <t>ハナコ</t>
    </rPh>
    <phoneticPr fontId="4"/>
  </si>
  <si>
    <t>財団事務所</t>
    <rPh sb="0" eb="2">
      <t>ザイダン</t>
    </rPh>
    <rPh sb="2" eb="4">
      <t>ジム</t>
    </rPh>
    <rPh sb="4" eb="5">
      <t>ショ</t>
    </rPh>
    <phoneticPr fontId="4"/>
  </si>
  <si>
    <t>車代距離計算用</t>
    <rPh sb="0" eb="2">
      <t>クルマダイ</t>
    </rPh>
    <rPh sb="2" eb="6">
      <t>キョリケイサン</t>
    </rPh>
    <rPh sb="6" eb="7">
      <t>ヨウ</t>
    </rPh>
    <phoneticPr fontId="7"/>
  </si>
  <si>
    <t>東京駅</t>
    <rPh sb="0" eb="2">
      <t>トウキョウ</t>
    </rPh>
    <rPh sb="2" eb="3">
      <t>エキ</t>
    </rPh>
    <phoneticPr fontId="4"/>
  </si>
  <si>
    <t>【　　　　　　　　　】</t>
    <phoneticPr fontId="7"/>
  </si>
  <si>
    <r>
      <t>※車でしか移動できない場合であって、車で移動した時は、1kmあたり</t>
    </r>
    <r>
      <rPr>
        <sz val="10"/>
        <color rgb="FFFF0000"/>
        <rFont val="ＭＳ Ｐ明朝"/>
        <family val="1"/>
        <charset val="128"/>
      </rPr>
      <t>20円</t>
    </r>
    <r>
      <rPr>
        <sz val="10"/>
        <rFont val="ＭＳ Ｐ明朝"/>
        <family val="1"/>
        <charset val="128"/>
      </rPr>
      <t>で計算してその他欄に記入してください。</t>
    </r>
    <r>
      <rPr>
        <sz val="10"/>
        <color rgb="FFFF0000"/>
        <rFont val="ＭＳ Ｐ明朝"/>
        <family val="1"/>
        <charset val="128"/>
      </rPr>
      <t>高速道路を利用した場合は高速道路料金を実費で記入してください。</t>
    </r>
    <rPh sb="43" eb="44">
      <t>タ</t>
    </rPh>
    <rPh sb="44" eb="45">
      <t>ラン</t>
    </rPh>
    <rPh sb="46" eb="48">
      <t>キニュウ</t>
    </rPh>
    <rPh sb="55" eb="59">
      <t>コウソクドウロ</t>
    </rPh>
    <rPh sb="60" eb="62">
      <t>リヨウ</t>
    </rPh>
    <rPh sb="64" eb="66">
      <t>バアイ</t>
    </rPh>
    <rPh sb="67" eb="71">
      <t>コウソクドウロ</t>
    </rPh>
    <rPh sb="71" eb="73">
      <t>リョウキン</t>
    </rPh>
    <rPh sb="74" eb="76">
      <t>ジッピ</t>
    </rPh>
    <rPh sb="77" eb="79">
      <t>キニュウ</t>
    </rPh>
    <phoneticPr fontId="4"/>
  </si>
  <si>
    <r>
      <t>※宿泊費は、実費欄には実際に支払った額を、助成対象欄には</t>
    </r>
    <r>
      <rPr>
        <sz val="10"/>
        <color rgb="FFFF0000"/>
        <rFont val="ＭＳ Ｐ明朝"/>
        <family val="1"/>
        <charset val="128"/>
      </rPr>
      <t>12,000円</t>
    </r>
    <r>
      <rPr>
        <sz val="10"/>
        <rFont val="ＭＳ Ｐ明朝"/>
        <family val="1"/>
        <charset val="128"/>
      </rPr>
      <t>を越える宿泊費を支払った場合には</t>
    </r>
    <r>
      <rPr>
        <sz val="10"/>
        <color rgb="FFFF0000"/>
        <rFont val="ＭＳ Ｐ明朝"/>
        <family val="1"/>
        <charset val="128"/>
      </rPr>
      <t>12,000円</t>
    </r>
    <r>
      <rPr>
        <sz val="10"/>
        <rFont val="ＭＳ Ｐ明朝"/>
        <family val="1"/>
        <charset val="128"/>
      </rPr>
      <t>、</t>
    </r>
    <r>
      <rPr>
        <sz val="10"/>
        <color rgb="FFFF0000"/>
        <rFont val="ＭＳ Ｐ明朝"/>
        <family val="1"/>
        <charset val="128"/>
      </rPr>
      <t>12,000円</t>
    </r>
    <r>
      <rPr>
        <sz val="10"/>
        <rFont val="ＭＳ Ｐ明朝"/>
        <family val="1"/>
        <charset val="128"/>
      </rPr>
      <t>以内の場合には当該支払額に記入してください。</t>
    </r>
    <rPh sb="1" eb="4">
      <t>シュクハクヒ</t>
    </rPh>
    <rPh sb="6" eb="8">
      <t>ジッピ</t>
    </rPh>
    <rPh sb="8" eb="9">
      <t>ラン</t>
    </rPh>
    <rPh sb="11" eb="13">
      <t>ジッサイ</t>
    </rPh>
    <rPh sb="14" eb="16">
      <t>シハラ</t>
    </rPh>
    <rPh sb="18" eb="19">
      <t>ガク</t>
    </rPh>
    <rPh sb="21" eb="23">
      <t>ジョセイ</t>
    </rPh>
    <rPh sb="23" eb="25">
      <t>タイショウ</t>
    </rPh>
    <rPh sb="25" eb="26">
      <t>ラン</t>
    </rPh>
    <rPh sb="34" eb="35">
      <t>エン</t>
    </rPh>
    <rPh sb="36" eb="37">
      <t>コ</t>
    </rPh>
    <rPh sb="39" eb="41">
      <t>シュクハク</t>
    </rPh>
    <rPh sb="41" eb="42">
      <t>ヒ</t>
    </rPh>
    <rPh sb="43" eb="45">
      <t>シハラ</t>
    </rPh>
    <rPh sb="47" eb="49">
      <t>バアイ</t>
    </rPh>
    <rPh sb="57" eb="58">
      <t>エン</t>
    </rPh>
    <rPh sb="65" eb="66">
      <t>エン</t>
    </rPh>
    <rPh sb="66" eb="68">
      <t>イナイ</t>
    </rPh>
    <rPh sb="69" eb="71">
      <t>バアイ</t>
    </rPh>
    <rPh sb="73" eb="75">
      <t>トウガイ</t>
    </rPh>
    <rPh sb="75" eb="77">
      <t>シハラ</t>
    </rPh>
    <rPh sb="77" eb="78">
      <t>ガク</t>
    </rPh>
    <rPh sb="79" eb="81">
      <t>キニュウ</t>
    </rPh>
    <phoneticPr fontId="4"/>
  </si>
  <si>
    <t>高速道路</t>
    <rPh sb="0" eb="4">
      <t>コウソクドウロ</t>
    </rPh>
    <phoneticPr fontId="7"/>
  </si>
  <si>
    <t>財団事務所</t>
    <rPh sb="0" eb="5">
      <t>ザイダンジムショ</t>
    </rPh>
    <phoneticPr fontId="7"/>
  </si>
  <si>
    <t>箱根町体育館</t>
    <rPh sb="0" eb="3">
      <t>ハコネマチ</t>
    </rPh>
    <rPh sb="3" eb="6">
      <t>タイイクカン</t>
    </rPh>
    <phoneticPr fontId="7"/>
  </si>
  <si>
    <t>箱根湯本</t>
    <rPh sb="0" eb="4">
      <t>ハコネユモト</t>
    </rPh>
    <phoneticPr fontId="7"/>
  </si>
  <si>
    <t>新大阪</t>
    <rPh sb="0" eb="3">
      <t>シンオオサカ</t>
    </rPh>
    <phoneticPr fontId="7"/>
  </si>
  <si>
    <t>東京</t>
    <rPh sb="0" eb="2">
      <t>トウキョウ</t>
    </rPh>
    <phoneticPr fontId="4"/>
  </si>
  <si>
    <t>霞が関料金所</t>
    <rPh sb="0" eb="1">
      <t>カスミ</t>
    </rPh>
    <rPh sb="2" eb="3">
      <t>セキ</t>
    </rPh>
    <rPh sb="3" eb="6">
      <t>リョウキンジョ</t>
    </rPh>
    <phoneticPr fontId="4"/>
  </si>
  <si>
    <t>箱根口IC</t>
    <rPh sb="0" eb="3">
      <t>ハコネクチ</t>
    </rPh>
    <phoneticPr fontId="7"/>
  </si>
  <si>
    <t>新幹線</t>
    <rPh sb="0" eb="3">
      <t>シンカンセン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</si>
</sst>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Red]\(#,##0\)"/>
  </numFmts>
  <fonts count="14"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6"/>
      <name val="ＭＳ Ｐ明朝"/>
      <family val="1"/>
      <charset val="128"/>
    </font>
    <font>
      <sz val="12"/>
      <color theme="1"/>
      <name val="ＭＳ Ｐ明朝"/>
      <family val="1"/>
      <charset val="128"/>
    </font>
    <font>
      <sz val="6"/>
      <name val="ＭＳ Ｐゴシック"/>
      <family val="3"/>
      <charset val="128"/>
    </font>
    <font>
      <sz val="16"/>
      <color theme="1"/>
      <name val="ＭＳ Ｐ明朝"/>
      <family val="1"/>
      <charset val="128"/>
    </font>
    <font>
      <sz val="10"/>
      <color theme="1"/>
      <name val="ＭＳ Ｐ明朝"/>
      <family val="1"/>
      <charset val="128"/>
    </font>
    <font>
      <sz val="11"/>
      <name val="ＭＳ Ｐ明朝"/>
      <family val="1"/>
      <charset val="128"/>
    </font>
    <font>
      <sz val="10"/>
      <name val="ＭＳ Ｐ明朝"/>
      <family val="1"/>
      <charset val="128"/>
    </font>
    <font>
      <sz val="16"/>
      <color rgb="FFFF0000"/>
      <name val="ＭＳ Ｐ明朝"/>
      <family val="1"/>
      <charset val="128"/>
    </font>
    <font>
      <sz val="10"/>
      <color rgb="FFFF0000"/>
      <name val="ＭＳ Ｐ明朝"/>
      <family val="1"/>
      <charset val="128"/>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7" tint="0.79998168889431442"/>
        <bgColor indexed="64"/>
      </patternFill>
    </fill>
  </fills>
  <borders count="43">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3">
    <xf numFmtId="0" fontId="0" fillId="0" borderId="0"/>
    <xf numFmtId="0" fontId="2" fillId="0" borderId="0">
      <alignment vertical="center"/>
    </xf>
    <xf numFmtId="38" fontId="1" fillId="0" borderId="0" applyFont="0" applyFill="0" applyBorder="0" applyAlignment="0" applyProtection="0">
      <alignment vertical="center"/>
    </xf>
  </cellStyleXfs>
  <cellXfs count="123">
    <xf numFmtId="0" fontId="0" fillId="0" borderId="0" xfId="0"/>
    <xf numFmtId="0" fontId="3" fillId="2" borderId="0" xfId="1" applyFont="1" applyFill="1">
      <alignment vertical="center"/>
    </xf>
    <xf numFmtId="0" fontId="3" fillId="0" borderId="0" xfId="0" applyFont="1" applyAlignment="1">
      <alignment vertical="center"/>
    </xf>
    <xf numFmtId="0" fontId="3" fillId="0" borderId="0" xfId="1" applyFont="1">
      <alignment vertical="center"/>
    </xf>
    <xf numFmtId="0" fontId="9" fillId="3" borderId="8" xfId="1" applyFont="1" applyFill="1" applyBorder="1" applyAlignment="1">
      <alignment horizontal="center" vertical="center" wrapText="1" shrinkToFit="1"/>
    </xf>
    <xf numFmtId="0" fontId="9" fillId="3" borderId="12" xfId="1" applyFont="1" applyFill="1" applyBorder="1" applyAlignment="1">
      <alignment horizontal="center" vertical="center" wrapText="1" shrinkToFit="1"/>
    </xf>
    <xf numFmtId="0" fontId="9" fillId="3" borderId="13"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vertical="center"/>
    </xf>
    <xf numFmtId="0" fontId="10" fillId="0" borderId="15" xfId="0" applyFont="1" applyBorder="1" applyAlignment="1">
      <alignment horizontal="center" vertical="center" shrinkToFit="1"/>
    </xf>
    <xf numFmtId="0" fontId="10" fillId="0" borderId="18" xfId="1" applyFont="1" applyBorder="1" applyAlignment="1">
      <alignment horizontal="center" vertical="center"/>
    </xf>
    <xf numFmtId="176" fontId="10" fillId="0" borderId="4" xfId="2" applyNumberFormat="1" applyFont="1" applyBorder="1" applyAlignment="1">
      <alignment horizontal="right" vertical="center"/>
    </xf>
    <xf numFmtId="176" fontId="10" fillId="0" borderId="17" xfId="2" applyNumberFormat="1" applyFont="1" applyBorder="1" applyAlignment="1">
      <alignment horizontal="right" vertical="center"/>
    </xf>
    <xf numFmtId="0" fontId="3" fillId="0" borderId="21" xfId="0" applyFont="1" applyBorder="1" applyAlignment="1">
      <alignment vertical="center"/>
    </xf>
    <xf numFmtId="0" fontId="10" fillId="0" borderId="24" xfId="1" applyFont="1" applyBorder="1" applyAlignment="1">
      <alignment horizontal="center" vertical="center" shrinkToFit="1"/>
    </xf>
    <xf numFmtId="0" fontId="10" fillId="0" borderId="15" xfId="1" applyFont="1" applyBorder="1" applyAlignment="1">
      <alignment horizontal="center" vertical="center"/>
    </xf>
    <xf numFmtId="176" fontId="10" fillId="0" borderId="24" xfId="2" applyNumberFormat="1" applyFont="1" applyBorder="1" applyAlignment="1">
      <alignment horizontal="right" vertical="center"/>
    </xf>
    <xf numFmtId="176" fontId="10" fillId="0" borderId="16" xfId="2" applyNumberFormat="1" applyFont="1" applyBorder="1" applyAlignment="1">
      <alignment horizontal="right" vertical="center"/>
    </xf>
    <xf numFmtId="176" fontId="10" fillId="0" borderId="25" xfId="2" applyNumberFormat="1" applyFont="1" applyBorder="1" applyAlignment="1">
      <alignment horizontal="right" vertical="center"/>
    </xf>
    <xf numFmtId="176" fontId="10" fillId="4" borderId="16" xfId="2" applyNumberFormat="1" applyFont="1" applyFill="1" applyBorder="1" applyAlignment="1">
      <alignment horizontal="right" vertical="center"/>
    </xf>
    <xf numFmtId="0" fontId="10" fillId="0" borderId="15" xfId="1" applyFont="1" applyBorder="1" applyAlignment="1">
      <alignment horizontal="center" vertical="center" shrinkToFit="1"/>
    </xf>
    <xf numFmtId="0" fontId="10" fillId="0" borderId="23" xfId="1" applyFont="1" applyBorder="1" applyAlignment="1">
      <alignment horizontal="center" vertical="center" shrinkToFit="1"/>
    </xf>
    <xf numFmtId="176" fontId="10" fillId="0" borderId="15" xfId="2" applyNumberFormat="1" applyFont="1" applyBorder="1" applyAlignment="1">
      <alignment horizontal="right" vertical="center"/>
    </xf>
    <xf numFmtId="176" fontId="10" fillId="0" borderId="14" xfId="2" applyNumberFormat="1" applyFont="1" applyBorder="1" applyAlignment="1">
      <alignment horizontal="right" vertical="center"/>
    </xf>
    <xf numFmtId="177" fontId="10" fillId="0" borderId="28" xfId="2" applyNumberFormat="1" applyFont="1" applyBorder="1" applyAlignment="1">
      <alignment horizontal="right" vertical="center"/>
    </xf>
    <xf numFmtId="177" fontId="10" fillId="0" borderId="29" xfId="2" applyNumberFormat="1" applyFont="1" applyBorder="1" applyAlignment="1">
      <alignment horizontal="right" vertical="center"/>
    </xf>
    <xf numFmtId="0" fontId="10" fillId="0" borderId="24" xfId="1" applyFont="1" applyBorder="1" applyAlignment="1">
      <alignment horizontal="center" vertical="center"/>
    </xf>
    <xf numFmtId="0" fontId="3" fillId="0" borderId="31" xfId="0" applyFont="1" applyBorder="1" applyAlignment="1">
      <alignment vertical="center"/>
    </xf>
    <xf numFmtId="0" fontId="3" fillId="0" borderId="15" xfId="0" applyFont="1" applyBorder="1" applyAlignment="1">
      <alignment vertical="center"/>
    </xf>
    <xf numFmtId="0" fontId="10" fillId="0" borderId="27" xfId="1" applyFont="1" applyBorder="1" applyAlignment="1">
      <alignment horizontal="center" vertical="center" wrapText="1"/>
    </xf>
    <xf numFmtId="56" fontId="10" fillId="0" borderId="27" xfId="1" applyNumberFormat="1" applyFont="1" applyBorder="1" applyAlignment="1">
      <alignment horizontal="center" vertical="center" wrapText="1"/>
    </xf>
    <xf numFmtId="0" fontId="10" fillId="0" borderId="32" xfId="1" applyFont="1" applyBorder="1" applyAlignment="1">
      <alignment horizontal="center" vertical="center"/>
    </xf>
    <xf numFmtId="176" fontId="10" fillId="0" borderId="27" xfId="2" applyNumberFormat="1" applyFont="1" applyBorder="1" applyAlignment="1">
      <alignment horizontal="right" vertical="center"/>
    </xf>
    <xf numFmtId="176" fontId="10" fillId="0" borderId="32" xfId="2" applyNumberFormat="1" applyFont="1" applyBorder="1" applyAlignment="1">
      <alignment horizontal="right" vertical="center"/>
    </xf>
    <xf numFmtId="0" fontId="10" fillId="0" borderId="27" xfId="1" applyFont="1" applyBorder="1" applyAlignment="1">
      <alignment horizontal="center" vertical="center" shrinkToFit="1"/>
    </xf>
    <xf numFmtId="176" fontId="10" fillId="0" borderId="22" xfId="2" applyNumberFormat="1" applyFont="1" applyBorder="1" applyAlignment="1">
      <alignment horizontal="right" vertical="center"/>
    </xf>
    <xf numFmtId="0" fontId="10"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5" xfId="1" applyFont="1" applyBorder="1" applyAlignment="1">
      <alignment horizontal="center" vertical="center" wrapText="1"/>
    </xf>
    <xf numFmtId="177" fontId="10" fillId="0" borderId="33" xfId="2" applyNumberFormat="1" applyFont="1" applyBorder="1" applyAlignment="1">
      <alignment horizontal="right" vertical="center"/>
    </xf>
    <xf numFmtId="177" fontId="10" fillId="0" borderId="16" xfId="2" applyNumberFormat="1" applyFont="1" applyBorder="1" applyAlignment="1">
      <alignment horizontal="right" vertical="center"/>
    </xf>
    <xf numFmtId="0" fontId="10" fillId="0" borderId="8" xfId="1" applyFont="1" applyBorder="1" applyAlignment="1">
      <alignment horizontal="center" vertical="center"/>
    </xf>
    <xf numFmtId="0" fontId="3" fillId="0" borderId="9" xfId="1" applyFont="1" applyBorder="1">
      <alignment vertical="center"/>
    </xf>
    <xf numFmtId="0" fontId="10" fillId="0" borderId="9" xfId="1" applyFont="1" applyBorder="1" applyAlignment="1">
      <alignment horizontal="center" vertical="center" shrinkToFit="1"/>
    </xf>
    <xf numFmtId="0" fontId="10" fillId="0" borderId="34" xfId="1" applyFont="1" applyBorder="1" applyAlignment="1">
      <alignment horizontal="center" vertical="center"/>
    </xf>
    <xf numFmtId="176" fontId="10" fillId="0" borderId="9" xfId="2" applyNumberFormat="1" applyFont="1" applyBorder="1" applyAlignment="1">
      <alignment horizontal="right" vertical="center"/>
    </xf>
    <xf numFmtId="176" fontId="10" fillId="0" borderId="12" xfId="2" applyNumberFormat="1" applyFont="1" applyBorder="1" applyAlignment="1">
      <alignment horizontal="right" vertical="center"/>
    </xf>
    <xf numFmtId="176" fontId="10" fillId="0" borderId="8" xfId="2" applyNumberFormat="1" applyFont="1" applyBorder="1" applyAlignment="1">
      <alignment horizontal="right" vertical="center"/>
    </xf>
    <xf numFmtId="176" fontId="10" fillId="4" borderId="12" xfId="2" applyNumberFormat="1" applyFont="1" applyFill="1" applyBorder="1" applyAlignment="1">
      <alignment horizontal="right" vertical="center"/>
    </xf>
    <xf numFmtId="177" fontId="10" fillId="0" borderId="13" xfId="2" applyNumberFormat="1" applyFont="1" applyBorder="1" applyAlignment="1">
      <alignment horizontal="right" vertical="center"/>
    </xf>
    <xf numFmtId="177" fontId="10" fillId="0" borderId="12" xfId="2" applyNumberFormat="1" applyFont="1" applyBorder="1" applyAlignment="1">
      <alignment horizontal="right" vertical="center"/>
    </xf>
    <xf numFmtId="176" fontId="10" fillId="0" borderId="10" xfId="1" applyNumberFormat="1" applyFont="1" applyBorder="1">
      <alignment vertical="center"/>
    </xf>
    <xf numFmtId="176" fontId="10" fillId="0" borderId="37" xfId="1" applyNumberFormat="1" applyFont="1" applyBorder="1">
      <alignment vertical="center"/>
    </xf>
    <xf numFmtId="176" fontId="10" fillId="0" borderId="38" xfId="1" applyNumberFormat="1" applyFont="1" applyBorder="1">
      <alignment vertical="center"/>
    </xf>
    <xf numFmtId="176" fontId="10" fillId="0" borderId="39" xfId="1" applyNumberFormat="1" applyFont="1" applyBorder="1">
      <alignment vertical="center"/>
    </xf>
    <xf numFmtId="177" fontId="10" fillId="0" borderId="1" xfId="2" applyNumberFormat="1" applyFont="1" applyBorder="1" applyAlignment="1">
      <alignment horizontal="right" vertical="center"/>
    </xf>
    <xf numFmtId="177" fontId="10" fillId="0" borderId="39" xfId="2" applyNumberFormat="1" applyFont="1" applyBorder="1" applyAlignment="1">
      <alignment horizontal="right" vertical="center"/>
    </xf>
    <xf numFmtId="0" fontId="10" fillId="0" borderId="17" xfId="1" applyFont="1" applyBorder="1" applyAlignment="1">
      <alignment horizontal="center" vertical="center"/>
    </xf>
    <xf numFmtId="0" fontId="10" fillId="0" borderId="4" xfId="1" applyFont="1" applyBorder="1" applyAlignment="1">
      <alignment horizontal="center" vertical="center"/>
    </xf>
    <xf numFmtId="56" fontId="10" fillId="0" borderId="4" xfId="0" applyNumberFormat="1" applyFont="1" applyBorder="1" applyAlignment="1">
      <alignment horizontal="center" vertical="center" wrapText="1"/>
    </xf>
    <xf numFmtId="177" fontId="10" fillId="0" borderId="20" xfId="2" applyNumberFormat="1" applyFont="1" applyBorder="1" applyAlignment="1">
      <alignment horizontal="right" vertical="center"/>
    </xf>
    <xf numFmtId="177" fontId="10" fillId="0" borderId="19" xfId="2" applyNumberFormat="1" applyFont="1" applyBorder="1" applyAlignment="1">
      <alignment horizontal="right" vertical="center"/>
    </xf>
    <xf numFmtId="0" fontId="10" fillId="0" borderId="15" xfId="1" applyFont="1" applyBorder="1">
      <alignment vertical="center"/>
    </xf>
    <xf numFmtId="0" fontId="10" fillId="0" borderId="15" xfId="1" applyFont="1" applyBorder="1" applyAlignment="1">
      <alignment vertical="center" wrapText="1"/>
    </xf>
    <xf numFmtId="56" fontId="10" fillId="0" borderId="15" xfId="1" applyNumberFormat="1" applyFont="1" applyBorder="1" applyAlignment="1">
      <alignment vertical="center" wrapText="1"/>
    </xf>
    <xf numFmtId="177" fontId="10" fillId="0" borderId="15" xfId="2" applyNumberFormat="1" applyFont="1" applyBorder="1" applyAlignment="1">
      <alignment horizontal="right" vertical="center"/>
    </xf>
    <xf numFmtId="177" fontId="10" fillId="0" borderId="27" xfId="2" applyNumberFormat="1" applyFont="1" applyBorder="1" applyAlignment="1">
      <alignment horizontal="right" vertical="center"/>
    </xf>
    <xf numFmtId="0" fontId="9" fillId="3" borderId="12" xfId="1" applyFont="1" applyFill="1" applyBorder="1" applyAlignment="1">
      <alignment horizontal="center" vertical="center" wrapText="1"/>
    </xf>
    <xf numFmtId="177" fontId="10" fillId="0" borderId="17" xfId="2" applyNumberFormat="1" applyFont="1" applyBorder="1" applyAlignment="1">
      <alignment vertical="center"/>
    </xf>
    <xf numFmtId="177" fontId="10" fillId="0" borderId="25" xfId="2" applyNumberFormat="1" applyFont="1" applyBorder="1" applyAlignment="1">
      <alignment vertical="center"/>
    </xf>
    <xf numFmtId="177" fontId="10" fillId="0" borderId="14" xfId="2" applyNumberFormat="1" applyFont="1" applyBorder="1" applyAlignment="1">
      <alignment vertical="center"/>
    </xf>
    <xf numFmtId="176" fontId="10" fillId="4" borderId="6" xfId="2" applyNumberFormat="1" applyFont="1" applyFill="1" applyBorder="1" applyAlignment="1">
      <alignment horizontal="right" vertical="center"/>
    </xf>
    <xf numFmtId="0" fontId="10" fillId="0" borderId="4" xfId="1" applyFont="1" applyBorder="1" applyAlignment="1">
      <alignment horizontal="left" vertical="center"/>
    </xf>
    <xf numFmtId="0" fontId="10" fillId="0" borderId="15" xfId="1" applyFont="1" applyBorder="1" applyAlignment="1">
      <alignment horizontal="left" vertical="center"/>
    </xf>
    <xf numFmtId="0" fontId="10" fillId="0" borderId="23" xfId="1" applyFont="1" applyBorder="1" applyAlignment="1">
      <alignment horizontal="left" vertical="center"/>
    </xf>
    <xf numFmtId="0" fontId="10" fillId="0" borderId="24" xfId="1" applyFont="1" applyBorder="1" applyAlignment="1">
      <alignment horizontal="left" vertical="center"/>
    </xf>
    <xf numFmtId="0" fontId="10" fillId="0" borderId="27" xfId="1" applyFont="1" applyBorder="1" applyAlignment="1">
      <alignment horizontal="left" vertical="center"/>
    </xf>
    <xf numFmtId="177" fontId="10" fillId="0" borderId="41" xfId="2" applyNumberFormat="1" applyFont="1" applyBorder="1" applyAlignment="1">
      <alignment horizontal="right" vertical="center"/>
    </xf>
    <xf numFmtId="177" fontId="10" fillId="0" borderId="42" xfId="2" applyNumberFormat="1" applyFont="1" applyBorder="1" applyAlignment="1">
      <alignment horizontal="right" vertical="center"/>
    </xf>
    <xf numFmtId="0" fontId="11" fillId="0" borderId="0" xfId="1" applyFont="1" applyAlignment="1">
      <alignment horizontal="left" vertical="center"/>
    </xf>
    <xf numFmtId="0" fontId="10" fillId="0" borderId="35" xfId="1" applyFont="1" applyBorder="1" applyAlignment="1">
      <alignment horizontal="center" vertical="center"/>
    </xf>
    <xf numFmtId="0" fontId="10" fillId="0" borderId="36" xfId="1" applyFont="1" applyBorder="1" applyAlignment="1">
      <alignment horizontal="center" vertical="center"/>
    </xf>
    <xf numFmtId="0" fontId="11" fillId="0" borderId="0" xfId="1" applyFont="1" applyAlignment="1">
      <alignment horizontal="left" vertical="center" wrapText="1"/>
    </xf>
    <xf numFmtId="177" fontId="10" fillId="0" borderId="30" xfId="2" applyNumberFormat="1" applyFont="1" applyBorder="1" applyAlignment="1">
      <alignment horizontal="right" vertical="center"/>
    </xf>
    <xf numFmtId="177" fontId="10" fillId="0" borderId="29" xfId="2" applyNumberFormat="1" applyFont="1" applyBorder="1" applyAlignment="1">
      <alignment horizontal="right" vertical="center"/>
    </xf>
    <xf numFmtId="0" fontId="10" fillId="0" borderId="25" xfId="1" applyFont="1" applyBorder="1" applyAlignment="1">
      <alignment horizontal="center" vertical="center"/>
    </xf>
    <xf numFmtId="0" fontId="10" fillId="0" borderId="32" xfId="1" applyFont="1" applyBorder="1" applyAlignment="1">
      <alignment horizontal="center" vertical="center"/>
    </xf>
    <xf numFmtId="0" fontId="10" fillId="0" borderId="24" xfId="1" applyFont="1" applyBorder="1" applyAlignment="1">
      <alignment horizontal="center" vertical="center"/>
    </xf>
    <xf numFmtId="0" fontId="10" fillId="0" borderId="27" xfId="1" applyFont="1" applyBorder="1" applyAlignment="1">
      <alignment horizontal="center" vertical="center"/>
    </xf>
    <xf numFmtId="56" fontId="10" fillId="0" borderId="24" xfId="1" applyNumberFormat="1" applyFont="1" applyBorder="1" applyAlignment="1">
      <alignment horizontal="center" vertical="center" wrapText="1"/>
    </xf>
    <xf numFmtId="56" fontId="10" fillId="0" borderId="27" xfId="1" applyNumberFormat="1" applyFont="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0" fillId="0" borderId="22" xfId="1" applyFont="1" applyBorder="1" applyAlignment="1">
      <alignment horizontal="center" vertical="center"/>
    </xf>
    <xf numFmtId="0" fontId="10" fillId="0" borderId="24"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7" xfId="1" applyFont="1" applyBorder="1" applyAlignment="1">
      <alignment horizontal="center" vertical="center" wrapText="1"/>
    </xf>
    <xf numFmtId="56" fontId="10" fillId="0" borderId="23" xfId="1" applyNumberFormat="1" applyFont="1" applyBorder="1" applyAlignment="1">
      <alignment horizontal="center" vertical="center" wrapText="1"/>
    </xf>
    <xf numFmtId="177" fontId="10" fillId="0" borderId="21" xfId="2" applyNumberFormat="1" applyFont="1" applyBorder="1" applyAlignment="1">
      <alignment horizontal="right" vertical="center"/>
    </xf>
    <xf numFmtId="177" fontId="10" fillId="0" borderId="0" xfId="2" applyNumberFormat="1" applyFont="1" applyBorder="1" applyAlignment="1">
      <alignment horizontal="right" vertical="center"/>
    </xf>
    <xf numFmtId="177" fontId="10" fillId="0" borderId="26" xfId="2" applyNumberFormat="1" applyFont="1" applyBorder="1" applyAlignment="1">
      <alignment horizontal="right" vertical="center"/>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4" xfId="1" applyFont="1" applyFill="1" applyBorder="1" applyAlignment="1">
      <alignment horizontal="center" vertical="center" shrinkToFit="1"/>
    </xf>
    <xf numFmtId="0" fontId="3" fillId="3" borderId="10" xfId="1" applyFont="1" applyFill="1" applyBorder="1" applyAlignment="1">
      <alignment horizontal="center" vertical="center" shrinkToFit="1"/>
    </xf>
    <xf numFmtId="0" fontId="3" fillId="3" borderId="3" xfId="1" applyFont="1" applyFill="1" applyBorder="1" applyAlignment="1">
      <alignment horizontal="center" vertical="center" shrinkToFit="1"/>
    </xf>
    <xf numFmtId="0" fontId="3" fillId="3" borderId="9" xfId="1" applyFont="1" applyFill="1" applyBorder="1" applyAlignment="1">
      <alignment horizontal="center" vertical="center" shrinkToFit="1"/>
    </xf>
    <xf numFmtId="0" fontId="3" fillId="3" borderId="5" xfId="1" applyFont="1" applyFill="1" applyBorder="1" applyAlignment="1">
      <alignment horizontal="center" vertical="center" shrinkToFit="1"/>
    </xf>
    <xf numFmtId="0" fontId="3" fillId="3" borderId="11" xfId="1" applyFont="1" applyFill="1" applyBorder="1" applyAlignment="1">
      <alignment horizontal="center" vertical="center" shrinkToFit="1"/>
    </xf>
    <xf numFmtId="0" fontId="3" fillId="3" borderId="2" xfId="1" applyFont="1" applyFill="1" applyBorder="1" applyAlignment="1">
      <alignment horizontal="center" vertical="center"/>
    </xf>
    <xf numFmtId="0" fontId="3" fillId="3" borderId="6"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5" xfId="1" applyFont="1" applyFill="1" applyBorder="1" applyAlignment="1">
      <alignment horizontal="center" vertical="center"/>
    </xf>
    <xf numFmtId="0" fontId="5" fillId="0" borderId="0" xfId="1" applyFont="1" applyAlignment="1">
      <alignment horizontal="center" vertical="center"/>
    </xf>
    <xf numFmtId="0" fontId="6" fillId="0" borderId="1" xfId="1" applyFont="1" applyBorder="1" applyAlignment="1">
      <alignment horizontal="right" vertical="center"/>
    </xf>
    <xf numFmtId="0" fontId="8" fillId="0" borderId="1" xfId="1" applyFont="1" applyBorder="1" applyAlignment="1">
      <alignment horizontal="left" vertical="center"/>
    </xf>
    <xf numFmtId="0" fontId="3" fillId="3" borderId="8" xfId="1" applyFont="1" applyFill="1" applyBorder="1" applyAlignment="1">
      <alignment horizontal="center" vertical="center"/>
    </xf>
    <xf numFmtId="0" fontId="3" fillId="3" borderId="3" xfId="1" applyFont="1" applyFill="1" applyBorder="1" applyAlignment="1">
      <alignment horizontal="center" vertical="center" wrapText="1" shrinkToFit="1"/>
    </xf>
    <xf numFmtId="0" fontId="3" fillId="3" borderId="25" xfId="1" applyFont="1" applyFill="1" applyBorder="1" applyAlignment="1">
      <alignment horizontal="center" vertical="center"/>
    </xf>
    <xf numFmtId="0" fontId="10" fillId="0" borderId="40" xfId="1" applyFont="1" applyBorder="1" applyAlignment="1">
      <alignment horizontal="center" vertical="center"/>
    </xf>
  </cellXfs>
  <cellStyles count="3">
    <cellStyle name="桁区切り 2" xfId="2" xr:uid="{6661D9C4-F039-430B-9D38-B022848621EF}"/>
    <cellStyle name="標準" xfId="0" builtinId="0"/>
    <cellStyle name="標準 3" xfId="1" xr:uid="{1EEE162C-49DC-4C52-B2E9-45BEE57DD8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35519;&#26619;&#24773;&#22577;&#37096;\&#9678;toto&#20107;&#26989;\H24&#24180;&#24230;&#65288;&#36015;&#31563;&#12503;&#12525;&#12472;&#12455;&#12463;&#12488;&#65289;\&#20843;&#26449;&#12373;&#12435;%20&#20986;&#21220;&#35613;&#37329;&#38306;&#368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月"/>
      <sheetName val="5月"/>
      <sheetName val="6月"/>
      <sheetName val="リスト（変更禁止）"/>
    </sheetNames>
    <sheetDataSet>
      <sheetData sheetId="0"/>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D36A-35E5-488E-9F3C-1CFB913EB1A2}">
  <sheetPr>
    <pageSetUpPr fitToPage="1"/>
  </sheetPr>
  <dimension ref="A1:S91"/>
  <sheetViews>
    <sheetView tabSelected="1" view="pageBreakPreview" zoomScale="95" zoomScaleNormal="100" zoomScaleSheetLayoutView="95" workbookViewId="0">
      <selection activeCell="L11" sqref="L11"/>
    </sheetView>
  </sheetViews>
  <sheetFormatPr defaultColWidth="9" defaultRowHeight="13.5" x14ac:dyDescent="0.15"/>
  <cols>
    <col min="1" max="1" width="3.125" style="3" customWidth="1"/>
    <col min="2" max="2" width="15.5" style="3" customWidth="1"/>
    <col min="3" max="3" width="14.875" style="3" customWidth="1"/>
    <col min="4" max="4" width="11" style="3" bestFit="1" customWidth="1"/>
    <col min="5" max="5" width="11.125" style="3" customWidth="1"/>
    <col min="6" max="6" width="11.75" style="3" customWidth="1"/>
    <col min="7" max="7" width="11.125" style="3" customWidth="1"/>
    <col min="8" max="8" width="6.25" style="3" bestFit="1" customWidth="1"/>
    <col min="9" max="9" width="8.125" style="3" bestFit="1" customWidth="1"/>
    <col min="10" max="10" width="7.625" style="3" customWidth="1"/>
    <col min="11" max="11" width="8.25" style="3" customWidth="1"/>
    <col min="12" max="15" width="10.625" style="3" customWidth="1"/>
    <col min="16" max="18" width="7.375" style="2" customWidth="1"/>
    <col min="19" max="16384" width="9" style="3"/>
  </cols>
  <sheetData>
    <row r="1" spans="1:19" ht="15" customHeight="1" x14ac:dyDescent="0.15">
      <c r="A1" s="1" t="s">
        <v>0</v>
      </c>
      <c r="B1" s="1"/>
      <c r="C1" s="1"/>
      <c r="D1" s="1"/>
      <c r="E1" s="1"/>
      <c r="F1" s="1"/>
      <c r="G1" s="1"/>
      <c r="H1" s="1"/>
      <c r="I1" s="1"/>
      <c r="J1" s="1"/>
      <c r="K1" s="1"/>
      <c r="L1" s="1"/>
      <c r="M1" s="1"/>
      <c r="N1" s="1"/>
      <c r="O1" s="1"/>
    </row>
    <row r="2" spans="1:19" ht="31.5" customHeight="1" x14ac:dyDescent="0.15">
      <c r="A2" s="116" t="s">
        <v>34</v>
      </c>
      <c r="B2" s="116"/>
      <c r="C2" s="116"/>
      <c r="D2" s="116"/>
      <c r="E2" s="116"/>
      <c r="F2" s="116"/>
      <c r="G2" s="116"/>
      <c r="H2" s="116"/>
      <c r="I2" s="116"/>
      <c r="J2" s="116"/>
      <c r="K2" s="116"/>
      <c r="L2" s="116"/>
      <c r="M2" s="116"/>
      <c r="N2" s="116"/>
      <c r="O2" s="116"/>
    </row>
    <row r="3" spans="1:19" ht="30.75" customHeight="1" thickBot="1" x14ac:dyDescent="0.2">
      <c r="K3" s="117" t="s">
        <v>2</v>
      </c>
      <c r="L3" s="117"/>
      <c r="M3" s="118" t="str">
        <f>"【健康　太郎　】"</f>
        <v>【健康　太郎　】</v>
      </c>
      <c r="N3" s="118"/>
      <c r="O3" s="118"/>
    </row>
    <row r="4" spans="1:19" ht="20.100000000000001" customHeight="1" x14ac:dyDescent="0.15">
      <c r="A4" s="112" t="s">
        <v>3</v>
      </c>
      <c r="B4" s="104" t="s">
        <v>4</v>
      </c>
      <c r="C4" s="104" t="s">
        <v>5</v>
      </c>
      <c r="D4" s="104" t="s">
        <v>6</v>
      </c>
      <c r="E4" s="120" t="s">
        <v>7</v>
      </c>
      <c r="F4" s="108" t="s">
        <v>8</v>
      </c>
      <c r="G4" s="120" t="s">
        <v>9</v>
      </c>
      <c r="H4" s="104" t="s">
        <v>10</v>
      </c>
      <c r="I4" s="106" t="s">
        <v>11</v>
      </c>
      <c r="J4" s="108" t="s">
        <v>12</v>
      </c>
      <c r="K4" s="110" t="s">
        <v>13</v>
      </c>
      <c r="L4" s="112" t="s">
        <v>14</v>
      </c>
      <c r="M4" s="113"/>
      <c r="N4" s="114" t="s">
        <v>15</v>
      </c>
      <c r="O4" s="115"/>
      <c r="P4" s="93" t="s">
        <v>44</v>
      </c>
      <c r="Q4" s="94"/>
      <c r="R4" s="94"/>
      <c r="S4" s="95"/>
    </row>
    <row r="5" spans="1:19" ht="20.100000000000001" customHeight="1" thickBot="1" x14ac:dyDescent="0.2">
      <c r="A5" s="119"/>
      <c r="B5" s="105"/>
      <c r="C5" s="105"/>
      <c r="D5" s="105"/>
      <c r="E5" s="109"/>
      <c r="F5" s="109"/>
      <c r="G5" s="109"/>
      <c r="H5" s="105"/>
      <c r="I5" s="107"/>
      <c r="J5" s="109"/>
      <c r="K5" s="111"/>
      <c r="L5" s="4" t="s">
        <v>16</v>
      </c>
      <c r="M5" s="5" t="s">
        <v>17</v>
      </c>
      <c r="N5" s="6" t="s">
        <v>16</v>
      </c>
      <c r="O5" s="7" t="s">
        <v>18</v>
      </c>
      <c r="P5" s="8" t="s">
        <v>35</v>
      </c>
      <c r="Q5" s="9" t="s">
        <v>36</v>
      </c>
      <c r="R5" s="9" t="s">
        <v>37</v>
      </c>
      <c r="S5" s="10" t="s">
        <v>38</v>
      </c>
    </row>
    <row r="6" spans="1:19" ht="30" customHeight="1" x14ac:dyDescent="0.15">
      <c r="A6" s="59">
        <v>1</v>
      </c>
      <c r="B6" s="60" t="s">
        <v>20</v>
      </c>
      <c r="C6" s="61">
        <v>45787</v>
      </c>
      <c r="D6" s="74" t="s">
        <v>41</v>
      </c>
      <c r="E6" s="11" t="s">
        <v>54</v>
      </c>
      <c r="F6" s="11" t="s">
        <v>57</v>
      </c>
      <c r="G6" s="11" t="s">
        <v>53</v>
      </c>
      <c r="H6" s="12" t="s">
        <v>22</v>
      </c>
      <c r="I6" s="13">
        <f>29440+2420</f>
        <v>31860</v>
      </c>
      <c r="J6" s="13"/>
      <c r="K6" s="19" t="str">
        <f t="shared" ref="K6:K14" si="0">IF(S6="","",S6)</f>
        <v/>
      </c>
      <c r="L6" s="14">
        <v>15000</v>
      </c>
      <c r="M6" s="73">
        <f>IF(L6&gt;12000,12000,L6)</f>
        <v>12000</v>
      </c>
      <c r="N6" s="62">
        <f>SUM(I6:L6)</f>
        <v>46860</v>
      </c>
      <c r="O6" s="63">
        <f>SUM(I6:K6,M6:M6)</f>
        <v>43860</v>
      </c>
      <c r="S6" s="15"/>
    </row>
    <row r="7" spans="1:19" ht="30" customHeight="1" x14ac:dyDescent="0.15">
      <c r="A7" s="87">
        <v>2</v>
      </c>
      <c r="B7" s="97" t="s">
        <v>23</v>
      </c>
      <c r="C7" s="91">
        <v>45788</v>
      </c>
      <c r="D7" s="75" t="s">
        <v>41</v>
      </c>
      <c r="E7" s="16" t="s">
        <v>43</v>
      </c>
      <c r="F7" s="16" t="s">
        <v>24</v>
      </c>
      <c r="G7" s="16" t="s">
        <v>51</v>
      </c>
      <c r="H7" s="17" t="s">
        <v>22</v>
      </c>
      <c r="I7" s="18"/>
      <c r="J7" s="18"/>
      <c r="K7" s="19">
        <f t="shared" si="0"/>
        <v>3440</v>
      </c>
      <c r="L7" s="20"/>
      <c r="M7" s="21">
        <f t="shared" ref="M7:M14" si="1">IF(L7&gt;12000,12000,L7)</f>
        <v>0</v>
      </c>
      <c r="N7" s="101">
        <f>SUM(I7:L9)</f>
        <v>6480</v>
      </c>
      <c r="O7" s="85">
        <f>SUM(I7:K9,M7:M9)</f>
        <v>6480</v>
      </c>
      <c r="P7" s="29">
        <v>86</v>
      </c>
      <c r="Q7" s="30">
        <v>86</v>
      </c>
      <c r="R7" s="30">
        <f t="shared" ref="R7" si="2">SUM(P7:Q7)</f>
        <v>172</v>
      </c>
      <c r="S7" s="30">
        <f>ROUNDDOWN(R7*20,0)</f>
        <v>3440</v>
      </c>
    </row>
    <row r="8" spans="1:19" ht="30" customHeight="1" x14ac:dyDescent="0.15">
      <c r="A8" s="96"/>
      <c r="B8" s="98"/>
      <c r="C8" s="100"/>
      <c r="D8" s="75" t="s">
        <v>40</v>
      </c>
      <c r="E8" s="16" t="s">
        <v>45</v>
      </c>
      <c r="F8" s="11" t="s">
        <v>21</v>
      </c>
      <c r="G8" s="16" t="s">
        <v>52</v>
      </c>
      <c r="H8" s="17" t="s">
        <v>22</v>
      </c>
      <c r="I8" s="18">
        <v>1520</v>
      </c>
      <c r="J8" s="18"/>
      <c r="K8" s="19" t="str">
        <f t="shared" si="0"/>
        <v/>
      </c>
      <c r="L8" s="20"/>
      <c r="M8" s="21">
        <f t="shared" si="1"/>
        <v>0</v>
      </c>
      <c r="N8" s="102"/>
      <c r="O8" s="103"/>
      <c r="P8" s="3"/>
      <c r="Q8" s="3"/>
      <c r="R8" s="3"/>
    </row>
    <row r="9" spans="1:19" ht="30" customHeight="1" x14ac:dyDescent="0.15">
      <c r="A9" s="96"/>
      <c r="B9" s="99"/>
      <c r="C9" s="92"/>
      <c r="D9" s="75" t="s">
        <v>42</v>
      </c>
      <c r="E9" s="16" t="s">
        <v>45</v>
      </c>
      <c r="F9" s="11" t="s">
        <v>21</v>
      </c>
      <c r="G9" s="16" t="s">
        <v>52</v>
      </c>
      <c r="H9" s="17" t="s">
        <v>22</v>
      </c>
      <c r="I9" s="18">
        <v>1520</v>
      </c>
      <c r="J9" s="18"/>
      <c r="K9" s="19" t="str">
        <f t="shared" si="0"/>
        <v/>
      </c>
      <c r="L9" s="20"/>
      <c r="M9" s="21">
        <f t="shared" si="1"/>
        <v>0</v>
      </c>
      <c r="N9" s="102"/>
      <c r="O9" s="103"/>
      <c r="P9" s="3"/>
      <c r="Q9" s="3"/>
      <c r="R9" s="3"/>
    </row>
    <row r="10" spans="1:19" ht="30" customHeight="1" x14ac:dyDescent="0.15">
      <c r="A10" s="87">
        <v>3</v>
      </c>
      <c r="B10" s="89" t="s">
        <v>39</v>
      </c>
      <c r="C10" s="91">
        <v>45828</v>
      </c>
      <c r="D10" s="77" t="s">
        <v>41</v>
      </c>
      <c r="E10" s="22" t="s">
        <v>55</v>
      </c>
      <c r="F10" s="22" t="s">
        <v>49</v>
      </c>
      <c r="G10" s="22" t="s">
        <v>56</v>
      </c>
      <c r="H10" s="17" t="s">
        <v>25</v>
      </c>
      <c r="I10" s="24"/>
      <c r="J10" s="24"/>
      <c r="K10" s="19">
        <v>5300</v>
      </c>
      <c r="L10" s="25">
        <v>10000</v>
      </c>
      <c r="M10" s="21">
        <f t="shared" si="1"/>
        <v>10000</v>
      </c>
      <c r="N10" s="79">
        <f>SUM(I10:L11)</f>
        <v>18740</v>
      </c>
      <c r="O10" s="85">
        <f>SUM(I10:K11,M10:M11)</f>
        <v>18740</v>
      </c>
      <c r="P10" s="3"/>
      <c r="Q10" s="3"/>
      <c r="R10" s="3"/>
    </row>
    <row r="11" spans="1:19" ht="30" customHeight="1" x14ac:dyDescent="0.15">
      <c r="A11" s="88"/>
      <c r="B11" s="90"/>
      <c r="C11" s="92"/>
      <c r="D11" s="78"/>
      <c r="E11" s="22" t="s">
        <v>50</v>
      </c>
      <c r="F11" s="22" t="s">
        <v>24</v>
      </c>
      <c r="G11" s="22" t="s">
        <v>51</v>
      </c>
      <c r="H11" s="17" t="s">
        <v>22</v>
      </c>
      <c r="I11" s="24"/>
      <c r="J11" s="34"/>
      <c r="K11" s="19">
        <f t="shared" ref="K11" si="3">IF(S11="","",S11)</f>
        <v>3440</v>
      </c>
      <c r="L11" s="35"/>
      <c r="M11" s="21">
        <f t="shared" ref="M11" si="4">IF(L11&gt;12000,12000,L11)</f>
        <v>0</v>
      </c>
      <c r="N11" s="80"/>
      <c r="O11" s="86"/>
      <c r="P11" s="29">
        <v>86</v>
      </c>
      <c r="Q11" s="29">
        <v>86</v>
      </c>
      <c r="R11" s="30">
        <f>SUM(P11:Q11)</f>
        <v>172</v>
      </c>
      <c r="S11" s="30">
        <f>ROUNDDOWN(R11*20,0)</f>
        <v>3440</v>
      </c>
    </row>
    <row r="12" spans="1:19" ht="30" customHeight="1" x14ac:dyDescent="0.15">
      <c r="A12" s="33">
        <v>4</v>
      </c>
      <c r="B12" s="31" t="s">
        <v>23</v>
      </c>
      <c r="C12" s="32">
        <v>45677</v>
      </c>
      <c r="D12" s="76" t="s">
        <v>26</v>
      </c>
      <c r="E12" s="36" t="s">
        <v>27</v>
      </c>
      <c r="F12" s="23" t="s">
        <v>28</v>
      </c>
      <c r="G12" s="36" t="s">
        <v>29</v>
      </c>
      <c r="H12" s="17" t="s">
        <v>22</v>
      </c>
      <c r="I12" s="34">
        <v>480</v>
      </c>
      <c r="J12" s="34"/>
      <c r="K12" s="19" t="str">
        <f t="shared" si="0"/>
        <v/>
      </c>
      <c r="L12" s="37"/>
      <c r="M12" s="21">
        <f t="shared" si="1"/>
        <v>0</v>
      </c>
      <c r="N12" s="26">
        <f>SUM(J12:L12)</f>
        <v>0</v>
      </c>
      <c r="O12" s="27">
        <f>SUM(I12:K12,M12)</f>
        <v>480</v>
      </c>
      <c r="P12" s="3"/>
      <c r="Q12" s="3"/>
      <c r="R12" s="3"/>
    </row>
    <row r="13" spans="1:19" ht="30" customHeight="1" x14ac:dyDescent="0.15">
      <c r="A13" s="38">
        <v>5</v>
      </c>
      <c r="B13" s="39"/>
      <c r="C13" s="40"/>
      <c r="D13" s="39"/>
      <c r="E13" s="22"/>
      <c r="F13" s="22"/>
      <c r="G13" s="22"/>
      <c r="H13" s="17"/>
      <c r="I13" s="24"/>
      <c r="J13" s="24"/>
      <c r="K13" s="19" t="str">
        <f t="shared" si="0"/>
        <v/>
      </c>
      <c r="L13" s="25"/>
      <c r="M13" s="21">
        <f t="shared" si="1"/>
        <v>0</v>
      </c>
      <c r="N13" s="41">
        <f>SUM(I13:L13)</f>
        <v>0</v>
      </c>
      <c r="O13" s="42">
        <f>SUM(I13:K13,M13)</f>
        <v>0</v>
      </c>
      <c r="P13" s="3"/>
      <c r="Q13" s="3"/>
      <c r="R13" s="3"/>
    </row>
    <row r="14" spans="1:19" ht="30" customHeight="1" thickBot="1" x14ac:dyDescent="0.2">
      <c r="A14" s="43">
        <v>6</v>
      </c>
      <c r="B14" s="44"/>
      <c r="C14" s="44"/>
      <c r="D14" s="44"/>
      <c r="E14" s="45"/>
      <c r="F14" s="45"/>
      <c r="G14" s="45"/>
      <c r="H14" s="46"/>
      <c r="I14" s="47"/>
      <c r="J14" s="47"/>
      <c r="K14" s="48" t="str">
        <f t="shared" si="0"/>
        <v/>
      </c>
      <c r="L14" s="49"/>
      <c r="M14" s="50">
        <f t="shared" si="1"/>
        <v>0</v>
      </c>
      <c r="N14" s="51"/>
      <c r="O14" s="52"/>
      <c r="P14" s="3"/>
      <c r="Q14" s="3"/>
      <c r="R14" s="3"/>
    </row>
    <row r="15" spans="1:19" ht="30" customHeight="1" thickBot="1" x14ac:dyDescent="0.2">
      <c r="A15" s="82" t="s">
        <v>19</v>
      </c>
      <c r="B15" s="83"/>
      <c r="C15" s="83"/>
      <c r="D15" s="83"/>
      <c r="E15" s="83"/>
      <c r="F15" s="83"/>
      <c r="G15" s="83"/>
      <c r="H15" s="83"/>
      <c r="I15" s="53">
        <f>SUM(I6:I14)</f>
        <v>35380</v>
      </c>
      <c r="J15" s="53">
        <f t="shared" ref="J15:M15" si="5">SUM(J6:J14)</f>
        <v>0</v>
      </c>
      <c r="K15" s="54">
        <f t="shared" si="5"/>
        <v>12180</v>
      </c>
      <c r="L15" s="55">
        <f t="shared" si="5"/>
        <v>25000</v>
      </c>
      <c r="M15" s="56">
        <f t="shared" si="5"/>
        <v>22000</v>
      </c>
      <c r="N15" s="57">
        <f>SUM(N6:N14)</f>
        <v>72080</v>
      </c>
      <c r="O15" s="58">
        <f>SUM(O6:O14)</f>
        <v>69560</v>
      </c>
      <c r="P15" s="3"/>
      <c r="Q15" s="3"/>
      <c r="R15" s="3"/>
    </row>
    <row r="16" spans="1:19" ht="17.45" customHeight="1" x14ac:dyDescent="0.15">
      <c r="B16" s="84" t="s">
        <v>30</v>
      </c>
      <c r="C16" s="84"/>
      <c r="D16" s="84"/>
      <c r="E16" s="84"/>
      <c r="F16" s="84"/>
      <c r="G16" s="84"/>
      <c r="H16" s="84"/>
      <c r="I16" s="84"/>
      <c r="J16" s="84"/>
      <c r="K16" s="84"/>
      <c r="L16" s="84"/>
      <c r="M16" s="84"/>
      <c r="N16" s="84"/>
      <c r="O16" s="84"/>
      <c r="P16" s="3"/>
      <c r="Q16" s="3"/>
      <c r="R16" s="3"/>
    </row>
    <row r="17" spans="2:18" ht="17.45" customHeight="1" x14ac:dyDescent="0.15">
      <c r="B17" s="84" t="s">
        <v>31</v>
      </c>
      <c r="C17" s="84"/>
      <c r="D17" s="84"/>
      <c r="E17" s="84"/>
      <c r="F17" s="84"/>
      <c r="G17" s="84"/>
      <c r="H17" s="84"/>
      <c r="I17" s="84"/>
      <c r="J17" s="84"/>
      <c r="K17" s="84"/>
      <c r="L17" s="84"/>
      <c r="M17" s="84"/>
      <c r="N17" s="84"/>
      <c r="O17" s="84"/>
      <c r="P17" s="3"/>
      <c r="Q17" s="3"/>
      <c r="R17" s="3"/>
    </row>
    <row r="18" spans="2:18" ht="17.45" customHeight="1" x14ac:dyDescent="0.15">
      <c r="B18" s="84" t="s">
        <v>48</v>
      </c>
      <c r="C18" s="84"/>
      <c r="D18" s="84"/>
      <c r="E18" s="84"/>
      <c r="F18" s="84"/>
      <c r="G18" s="84"/>
      <c r="H18" s="84"/>
      <c r="I18" s="84"/>
      <c r="J18" s="84"/>
      <c r="K18" s="84"/>
      <c r="L18" s="84"/>
      <c r="M18" s="84"/>
      <c r="N18" s="84"/>
      <c r="O18" s="84"/>
      <c r="P18" s="3"/>
      <c r="Q18" s="3"/>
      <c r="R18" s="3"/>
    </row>
    <row r="19" spans="2:18" ht="17.45" customHeight="1" x14ac:dyDescent="0.15">
      <c r="B19" s="84" t="s">
        <v>32</v>
      </c>
      <c r="C19" s="84"/>
      <c r="D19" s="84"/>
      <c r="E19" s="84"/>
      <c r="F19" s="84"/>
      <c r="G19" s="84"/>
      <c r="H19" s="84"/>
      <c r="I19" s="84"/>
      <c r="J19" s="84"/>
      <c r="K19" s="84"/>
      <c r="L19" s="84"/>
      <c r="M19" s="84"/>
      <c r="N19" s="84"/>
      <c r="O19" s="84"/>
      <c r="P19" s="3"/>
      <c r="Q19" s="3"/>
      <c r="R19" s="3"/>
    </row>
    <row r="20" spans="2:18" ht="17.45" customHeight="1" x14ac:dyDescent="0.15">
      <c r="B20" s="81" t="s">
        <v>47</v>
      </c>
      <c r="C20" s="81"/>
      <c r="D20" s="81"/>
      <c r="E20" s="81"/>
      <c r="F20" s="81"/>
      <c r="G20" s="81"/>
      <c r="H20" s="81"/>
      <c r="I20" s="81"/>
      <c r="J20" s="81"/>
      <c r="K20" s="81"/>
      <c r="L20" s="81"/>
      <c r="M20" s="81"/>
      <c r="N20" s="81"/>
      <c r="O20" s="81"/>
      <c r="P20" s="3"/>
      <c r="Q20" s="3"/>
      <c r="R20" s="3"/>
    </row>
    <row r="21" spans="2:18" ht="17.25" customHeight="1" x14ac:dyDescent="0.15">
      <c r="B21" s="81" t="s">
        <v>33</v>
      </c>
      <c r="C21" s="81"/>
      <c r="D21" s="81"/>
      <c r="E21" s="81"/>
      <c r="F21" s="81"/>
      <c r="G21" s="81"/>
      <c r="H21" s="81"/>
      <c r="I21" s="81"/>
      <c r="J21" s="81"/>
      <c r="K21" s="81"/>
      <c r="L21" s="81"/>
      <c r="M21" s="81"/>
      <c r="N21" s="81"/>
      <c r="O21" s="81"/>
      <c r="P21" s="3"/>
      <c r="Q21" s="3"/>
      <c r="R21" s="3"/>
    </row>
    <row r="22" spans="2:18" x14ac:dyDescent="0.15">
      <c r="P22" s="3"/>
      <c r="Q22" s="3"/>
      <c r="R22" s="3"/>
    </row>
    <row r="23" spans="2:18" x14ac:dyDescent="0.15">
      <c r="P23" s="3"/>
      <c r="Q23" s="3"/>
      <c r="R23" s="3"/>
    </row>
    <row r="24" spans="2:18" x14ac:dyDescent="0.15">
      <c r="P24" s="3"/>
      <c r="Q24" s="3"/>
      <c r="R24" s="3"/>
    </row>
    <row r="25" spans="2:18" x14ac:dyDescent="0.15">
      <c r="P25" s="3"/>
      <c r="Q25" s="3"/>
      <c r="R25" s="3"/>
    </row>
    <row r="26" spans="2:18" x14ac:dyDescent="0.15">
      <c r="P26" s="3"/>
      <c r="Q26" s="3"/>
      <c r="R26" s="3"/>
    </row>
    <row r="27" spans="2:18" x14ac:dyDescent="0.15">
      <c r="P27" s="3"/>
      <c r="Q27" s="3"/>
      <c r="R27" s="3"/>
    </row>
    <row r="28" spans="2:18" x14ac:dyDescent="0.15">
      <c r="P28" s="3"/>
      <c r="Q28" s="3"/>
      <c r="R28" s="3"/>
    </row>
    <row r="29" spans="2:18" x14ac:dyDescent="0.15">
      <c r="P29" s="3"/>
      <c r="Q29" s="3"/>
      <c r="R29" s="3"/>
    </row>
    <row r="30" spans="2:18" x14ac:dyDescent="0.15">
      <c r="P30" s="3"/>
      <c r="Q30" s="3"/>
      <c r="R30" s="3"/>
    </row>
    <row r="31" spans="2:18" x14ac:dyDescent="0.15">
      <c r="P31" s="3"/>
      <c r="Q31" s="3"/>
      <c r="R31" s="3"/>
    </row>
    <row r="32" spans="2:18" x14ac:dyDescent="0.15">
      <c r="P32" s="3"/>
      <c r="Q32" s="3"/>
      <c r="R32" s="3"/>
    </row>
    <row r="33" s="3" customFormat="1" x14ac:dyDescent="0.15"/>
    <row r="34" s="3" customFormat="1" x14ac:dyDescent="0.15"/>
    <row r="35" s="3" customFormat="1" x14ac:dyDescent="0.15"/>
    <row r="36" s="3" customFormat="1" x14ac:dyDescent="0.15"/>
    <row r="37" s="3" customFormat="1" x14ac:dyDescent="0.15"/>
    <row r="38" s="3" customFormat="1" x14ac:dyDescent="0.15"/>
    <row r="39" s="3" customFormat="1" x14ac:dyDescent="0.15"/>
    <row r="40" s="3" customFormat="1" x14ac:dyDescent="0.15"/>
    <row r="41" s="3" customFormat="1" x14ac:dyDescent="0.15"/>
    <row r="42" s="3" customFormat="1" x14ac:dyDescent="0.15"/>
    <row r="43" s="3" customFormat="1" x14ac:dyDescent="0.15"/>
    <row r="44" s="3" customFormat="1" x14ac:dyDescent="0.15"/>
    <row r="45" s="3" customFormat="1" x14ac:dyDescent="0.15"/>
    <row r="46" s="3" customFormat="1" x14ac:dyDescent="0.15"/>
    <row r="47" s="3" customFormat="1" x14ac:dyDescent="0.15"/>
    <row r="48" s="3" customFormat="1" x14ac:dyDescent="0.15"/>
    <row r="49" s="3" customFormat="1" x14ac:dyDescent="0.15"/>
    <row r="50" s="3" customFormat="1" x14ac:dyDescent="0.15"/>
    <row r="51" s="3" customFormat="1" x14ac:dyDescent="0.15"/>
    <row r="52" s="3" customFormat="1" x14ac:dyDescent="0.15"/>
    <row r="53" s="3" customFormat="1" x14ac:dyDescent="0.15"/>
    <row r="54" s="3" customFormat="1" x14ac:dyDescent="0.15"/>
    <row r="55" s="3" customFormat="1" x14ac:dyDescent="0.15"/>
    <row r="56" s="3" customFormat="1" x14ac:dyDescent="0.15"/>
    <row r="57" s="3" customFormat="1" x14ac:dyDescent="0.15"/>
    <row r="58" s="3" customFormat="1" x14ac:dyDescent="0.15"/>
    <row r="59" s="3" customFormat="1" x14ac:dyDescent="0.15"/>
    <row r="60" s="3" customFormat="1" x14ac:dyDescent="0.15"/>
    <row r="61" s="3" customFormat="1" x14ac:dyDescent="0.15"/>
    <row r="62" s="3" customFormat="1" x14ac:dyDescent="0.15"/>
    <row r="63" s="3" customFormat="1" x14ac:dyDescent="0.15"/>
    <row r="6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row r="91" s="3" customFormat="1" x14ac:dyDescent="0.15"/>
  </sheetData>
  <mergeCells count="35">
    <mergeCell ref="A2:O2"/>
    <mergeCell ref="K3:L3"/>
    <mergeCell ref="M3:O3"/>
    <mergeCell ref="A4:A5"/>
    <mergeCell ref="B4:B5"/>
    <mergeCell ref="C4:C5"/>
    <mergeCell ref="D4:D5"/>
    <mergeCell ref="E4:E5"/>
    <mergeCell ref="F4:F5"/>
    <mergeCell ref="G4:G5"/>
    <mergeCell ref="P4:S4"/>
    <mergeCell ref="A7:A9"/>
    <mergeCell ref="B7:B9"/>
    <mergeCell ref="C7:C9"/>
    <mergeCell ref="N7:N9"/>
    <mergeCell ref="O7:O9"/>
    <mergeCell ref="H4:H5"/>
    <mergeCell ref="I4:I5"/>
    <mergeCell ref="J4:J5"/>
    <mergeCell ref="K4:K5"/>
    <mergeCell ref="L4:M4"/>
    <mergeCell ref="N4:O4"/>
    <mergeCell ref="D10:D11"/>
    <mergeCell ref="N10:N11"/>
    <mergeCell ref="B21:O21"/>
    <mergeCell ref="A15:H15"/>
    <mergeCell ref="B16:O16"/>
    <mergeCell ref="B17:O17"/>
    <mergeCell ref="B18:O18"/>
    <mergeCell ref="B19:O19"/>
    <mergeCell ref="B20:O20"/>
    <mergeCell ref="O10:O11"/>
    <mergeCell ref="A10:A11"/>
    <mergeCell ref="B10:B11"/>
    <mergeCell ref="C10:C11"/>
  </mergeCells>
  <phoneticPr fontId="7"/>
  <dataValidations count="1">
    <dataValidation type="list" allowBlank="1" showInputMessage="1" showErrorMessage="1" sqref="H6:H14" xr:uid="{F0807FAC-0523-4785-910F-EF527CBA389B}">
      <formula1>"往復,　　,片道"</formula1>
    </dataValidation>
  </dataValidations>
  <printOptions horizontalCentered="1"/>
  <pageMargins left="0.11811023622047245" right="0.11811023622047245" top="0.35433070866141736" bottom="0.35433070866141736" header="0" footer="0"/>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CB60-A065-45F8-8EEC-674873F31730}">
  <sheetPr>
    <pageSetUpPr fitToPage="1"/>
  </sheetPr>
  <dimension ref="A1:S90"/>
  <sheetViews>
    <sheetView view="pageBreakPreview" zoomScale="95" zoomScaleNormal="100" zoomScaleSheetLayoutView="95" workbookViewId="0">
      <selection activeCell="S14" sqref="S14"/>
    </sheetView>
  </sheetViews>
  <sheetFormatPr defaultColWidth="9" defaultRowHeight="13.5" x14ac:dyDescent="0.15"/>
  <cols>
    <col min="1" max="1" width="3.125" style="3" customWidth="1"/>
    <col min="2" max="2" width="15.5" style="3" customWidth="1"/>
    <col min="3" max="3" width="14.875" style="3" customWidth="1"/>
    <col min="4" max="4" width="11" style="3" bestFit="1" customWidth="1"/>
    <col min="5" max="5" width="11.125" style="3" customWidth="1"/>
    <col min="6" max="6" width="11.75" style="3" customWidth="1"/>
    <col min="7" max="7" width="11.125" style="3" customWidth="1"/>
    <col min="8" max="8" width="6.25" style="3" bestFit="1" customWidth="1"/>
    <col min="9" max="9" width="8.125" style="3" bestFit="1" customWidth="1"/>
    <col min="10" max="10" width="7.625" style="3" customWidth="1"/>
    <col min="11" max="11" width="8.25" style="3" customWidth="1"/>
    <col min="12" max="15" width="10.625" style="3" customWidth="1"/>
    <col min="16" max="18" width="7.375" style="2" customWidth="1"/>
    <col min="19" max="16384" width="9" style="3"/>
  </cols>
  <sheetData>
    <row r="1" spans="1:19" ht="15" customHeight="1" x14ac:dyDescent="0.15">
      <c r="A1" s="1" t="s">
        <v>0</v>
      </c>
      <c r="B1" s="1"/>
      <c r="C1" s="1"/>
      <c r="D1" s="1"/>
      <c r="E1" s="1"/>
      <c r="F1" s="1"/>
      <c r="G1" s="1"/>
      <c r="H1" s="1"/>
      <c r="I1" s="1"/>
      <c r="J1" s="1"/>
      <c r="K1" s="1"/>
      <c r="L1" s="1"/>
      <c r="M1" s="1"/>
      <c r="N1" s="1"/>
      <c r="O1" s="1"/>
    </row>
    <row r="2" spans="1:19" ht="31.5" customHeight="1" x14ac:dyDescent="0.15">
      <c r="A2" s="116" t="s">
        <v>1</v>
      </c>
      <c r="B2" s="116"/>
      <c r="C2" s="116"/>
      <c r="D2" s="116"/>
      <c r="E2" s="116"/>
      <c r="F2" s="116"/>
      <c r="G2" s="116"/>
      <c r="H2" s="116"/>
      <c r="I2" s="116"/>
      <c r="J2" s="116"/>
      <c r="K2" s="116"/>
      <c r="L2" s="116"/>
      <c r="M2" s="116"/>
      <c r="N2" s="116"/>
      <c r="O2" s="116"/>
    </row>
    <row r="3" spans="1:19" ht="30.75" customHeight="1" thickBot="1" x14ac:dyDescent="0.2">
      <c r="K3" s="117" t="s">
        <v>2</v>
      </c>
      <c r="L3" s="117"/>
      <c r="M3" s="118" t="s">
        <v>46</v>
      </c>
      <c r="N3" s="118"/>
      <c r="O3" s="118"/>
    </row>
    <row r="4" spans="1:19" ht="20.100000000000001" customHeight="1" x14ac:dyDescent="0.15">
      <c r="A4" s="112" t="s">
        <v>3</v>
      </c>
      <c r="B4" s="104" t="s">
        <v>4</v>
      </c>
      <c r="C4" s="104" t="s">
        <v>5</v>
      </c>
      <c r="D4" s="104" t="s">
        <v>6</v>
      </c>
      <c r="E4" s="120" t="s">
        <v>7</v>
      </c>
      <c r="F4" s="108" t="s">
        <v>8</v>
      </c>
      <c r="G4" s="120" t="s">
        <v>9</v>
      </c>
      <c r="H4" s="104" t="s">
        <v>10</v>
      </c>
      <c r="I4" s="106" t="s">
        <v>11</v>
      </c>
      <c r="J4" s="108" t="s">
        <v>12</v>
      </c>
      <c r="K4" s="110" t="s">
        <v>13</v>
      </c>
      <c r="L4" s="112" t="s">
        <v>14</v>
      </c>
      <c r="M4" s="113"/>
      <c r="N4" s="114" t="s">
        <v>15</v>
      </c>
      <c r="O4" s="115"/>
      <c r="P4" s="93" t="s">
        <v>44</v>
      </c>
      <c r="Q4" s="94"/>
      <c r="R4" s="94"/>
      <c r="S4" s="95"/>
    </row>
    <row r="5" spans="1:19" ht="20.100000000000001" customHeight="1" thickBot="1" x14ac:dyDescent="0.2">
      <c r="A5" s="121"/>
      <c r="B5" s="105"/>
      <c r="C5" s="105"/>
      <c r="D5" s="105"/>
      <c r="E5" s="109"/>
      <c r="F5" s="109"/>
      <c r="G5" s="109"/>
      <c r="H5" s="105"/>
      <c r="I5" s="107"/>
      <c r="J5" s="109"/>
      <c r="K5" s="111"/>
      <c r="L5" s="4" t="s">
        <v>16</v>
      </c>
      <c r="M5" s="5" t="s">
        <v>17</v>
      </c>
      <c r="N5" s="6" t="s">
        <v>16</v>
      </c>
      <c r="O5" s="69" t="s">
        <v>18</v>
      </c>
      <c r="P5" s="8" t="s">
        <v>35</v>
      </c>
      <c r="Q5" s="9" t="s">
        <v>36</v>
      </c>
      <c r="R5" s="9" t="s">
        <v>37</v>
      </c>
      <c r="S5" s="10" t="s">
        <v>38</v>
      </c>
    </row>
    <row r="6" spans="1:19" ht="30" customHeight="1" x14ac:dyDescent="0.15">
      <c r="A6" s="17">
        <v>1</v>
      </c>
      <c r="B6" s="60"/>
      <c r="C6" s="61"/>
      <c r="D6" s="60"/>
      <c r="E6" s="11"/>
      <c r="F6" s="11"/>
      <c r="G6" s="11"/>
      <c r="H6" s="12"/>
      <c r="I6" s="13"/>
      <c r="J6" s="13"/>
      <c r="K6" s="19"/>
      <c r="L6" s="14"/>
      <c r="M6" s="73">
        <f>IF(L6&gt;12000,12000,L6)</f>
        <v>0</v>
      </c>
      <c r="N6" s="70">
        <f>SUM(I6+J6+K6+L6)</f>
        <v>0</v>
      </c>
      <c r="O6" s="68">
        <f t="shared" ref="O6:O13" si="0">SUM(I6+J6+K6+M6)</f>
        <v>0</v>
      </c>
      <c r="P6" s="29"/>
      <c r="Q6" s="30"/>
      <c r="R6" s="30">
        <f t="shared" ref="R6" si="1">SUM(P6:Q6)</f>
        <v>0</v>
      </c>
      <c r="S6" s="30">
        <f>ROUNDDOWN(R6*20,0)</f>
        <v>0</v>
      </c>
    </row>
    <row r="7" spans="1:19" ht="30" customHeight="1" x14ac:dyDescent="0.15">
      <c r="A7" s="17">
        <v>2</v>
      </c>
      <c r="B7" s="65"/>
      <c r="C7" s="66"/>
      <c r="D7" s="64"/>
      <c r="E7" s="16"/>
      <c r="F7" s="16"/>
      <c r="G7" s="16"/>
      <c r="H7" s="17"/>
      <c r="I7" s="18"/>
      <c r="J7" s="18"/>
      <c r="K7" s="19"/>
      <c r="L7" s="20"/>
      <c r="M7" s="21">
        <f t="shared" ref="M7:M13" si="2">IF(L7&gt;12000,12000,L7)</f>
        <v>0</v>
      </c>
      <c r="N7" s="71">
        <f t="shared" ref="N7:N13" si="3">SUM(I7+J7+K7+L7)</f>
        <v>0</v>
      </c>
      <c r="O7" s="67">
        <f t="shared" si="0"/>
        <v>0</v>
      </c>
      <c r="P7" s="29"/>
      <c r="Q7" s="30"/>
      <c r="R7" s="30">
        <f t="shared" ref="R7" si="4">SUM(P7:Q7)</f>
        <v>0</v>
      </c>
      <c r="S7" s="30">
        <f t="shared" ref="S7:S13" si="5">ROUNDDOWN(R7*20,0)</f>
        <v>0</v>
      </c>
    </row>
    <row r="8" spans="1:19" ht="30" customHeight="1" x14ac:dyDescent="0.15">
      <c r="A8" s="17">
        <v>3</v>
      </c>
      <c r="B8" s="65"/>
      <c r="C8" s="66"/>
      <c r="D8" s="64"/>
      <c r="E8" s="16"/>
      <c r="F8" s="16"/>
      <c r="G8" s="16"/>
      <c r="H8" s="17"/>
      <c r="I8" s="18"/>
      <c r="J8" s="18"/>
      <c r="K8" s="19"/>
      <c r="L8" s="20"/>
      <c r="M8" s="21">
        <f t="shared" si="2"/>
        <v>0</v>
      </c>
      <c r="N8" s="71">
        <f t="shared" si="3"/>
        <v>0</v>
      </c>
      <c r="O8" s="67">
        <f t="shared" si="0"/>
        <v>0</v>
      </c>
      <c r="P8" s="29"/>
      <c r="Q8" s="30"/>
      <c r="R8" s="30">
        <f t="shared" ref="R8" si="6">SUM(P8:Q8)</f>
        <v>0</v>
      </c>
      <c r="S8" s="30">
        <f t="shared" si="5"/>
        <v>0</v>
      </c>
    </row>
    <row r="9" spans="1:19" ht="30" customHeight="1" x14ac:dyDescent="0.15">
      <c r="A9" s="17">
        <v>4</v>
      </c>
      <c r="B9" s="65"/>
      <c r="C9" s="66"/>
      <c r="D9" s="64"/>
      <c r="E9" s="16"/>
      <c r="F9" s="16"/>
      <c r="G9" s="16"/>
      <c r="H9" s="17"/>
      <c r="I9" s="18"/>
      <c r="J9" s="18"/>
      <c r="K9" s="19"/>
      <c r="L9" s="20"/>
      <c r="M9" s="21">
        <f t="shared" si="2"/>
        <v>0</v>
      </c>
      <c r="N9" s="71">
        <f t="shared" si="3"/>
        <v>0</v>
      </c>
      <c r="O9" s="67">
        <f t="shared" si="0"/>
        <v>0</v>
      </c>
      <c r="P9" s="29"/>
      <c r="Q9" s="30"/>
      <c r="R9" s="30">
        <f t="shared" ref="R9" si="7">SUM(P9:Q9)</f>
        <v>0</v>
      </c>
      <c r="S9" s="30">
        <f t="shared" si="5"/>
        <v>0</v>
      </c>
    </row>
    <row r="10" spans="1:19" ht="30" customHeight="1" x14ac:dyDescent="0.15">
      <c r="A10" s="17">
        <v>5</v>
      </c>
      <c r="B10" s="64"/>
      <c r="C10" s="66"/>
      <c r="D10" s="64"/>
      <c r="E10" s="22"/>
      <c r="F10" s="22"/>
      <c r="G10" s="22"/>
      <c r="H10" s="17"/>
      <c r="I10" s="24"/>
      <c r="J10" s="24"/>
      <c r="K10" s="19"/>
      <c r="L10" s="25"/>
      <c r="M10" s="21">
        <f t="shared" si="2"/>
        <v>0</v>
      </c>
      <c r="N10" s="71">
        <f t="shared" si="3"/>
        <v>0</v>
      </c>
      <c r="O10" s="67">
        <f t="shared" si="0"/>
        <v>0</v>
      </c>
      <c r="P10" s="29"/>
      <c r="Q10" s="29"/>
      <c r="R10" s="30">
        <f>SUM(P10:Q10)</f>
        <v>0</v>
      </c>
      <c r="S10" s="30">
        <f t="shared" si="5"/>
        <v>0</v>
      </c>
    </row>
    <row r="11" spans="1:19" ht="30" customHeight="1" x14ac:dyDescent="0.15">
      <c r="A11" s="17">
        <v>6</v>
      </c>
      <c r="B11" s="64"/>
      <c r="C11" s="64"/>
      <c r="D11" s="64"/>
      <c r="E11" s="22"/>
      <c r="F11" s="22"/>
      <c r="G11" s="22"/>
      <c r="H11" s="17"/>
      <c r="I11" s="24"/>
      <c r="J11" s="34"/>
      <c r="K11" s="19"/>
      <c r="L11" s="35"/>
      <c r="M11" s="21">
        <f t="shared" si="2"/>
        <v>0</v>
      </c>
      <c r="N11" s="71">
        <f t="shared" si="3"/>
        <v>0</v>
      </c>
      <c r="O11" s="67">
        <f t="shared" si="0"/>
        <v>0</v>
      </c>
      <c r="P11" s="29"/>
      <c r="Q11" s="29"/>
      <c r="R11" s="30">
        <f>SUM(P11:Q11)</f>
        <v>0</v>
      </c>
      <c r="S11" s="30">
        <f t="shared" si="5"/>
        <v>0</v>
      </c>
    </row>
    <row r="12" spans="1:19" ht="30" customHeight="1" x14ac:dyDescent="0.15">
      <c r="A12" s="17">
        <v>7</v>
      </c>
      <c r="B12" s="31"/>
      <c r="C12" s="32"/>
      <c r="D12" s="28"/>
      <c r="E12" s="36"/>
      <c r="F12" s="23"/>
      <c r="G12" s="36"/>
      <c r="H12" s="17"/>
      <c r="I12" s="34"/>
      <c r="J12" s="34"/>
      <c r="K12" s="19"/>
      <c r="L12" s="37"/>
      <c r="M12" s="21">
        <f t="shared" si="2"/>
        <v>0</v>
      </c>
      <c r="N12" s="71">
        <f t="shared" si="3"/>
        <v>0</v>
      </c>
      <c r="O12" s="67">
        <f t="shared" si="0"/>
        <v>0</v>
      </c>
      <c r="P12" s="29"/>
      <c r="Q12" s="29"/>
      <c r="R12" s="30">
        <f>SUM(P12:Q12)</f>
        <v>0</v>
      </c>
      <c r="S12" s="30">
        <f t="shared" si="5"/>
        <v>0</v>
      </c>
    </row>
    <row r="13" spans="1:19" ht="30" customHeight="1" thickBot="1" x14ac:dyDescent="0.2">
      <c r="A13" s="17">
        <v>8</v>
      </c>
      <c r="B13" s="39"/>
      <c r="C13" s="40"/>
      <c r="D13" s="39"/>
      <c r="E13" s="22"/>
      <c r="F13" s="22"/>
      <c r="G13" s="22"/>
      <c r="H13" s="17"/>
      <c r="I13" s="24"/>
      <c r="J13" s="24"/>
      <c r="K13" s="19"/>
      <c r="L13" s="25"/>
      <c r="M13" s="50">
        <f t="shared" si="2"/>
        <v>0</v>
      </c>
      <c r="N13" s="72">
        <f t="shared" si="3"/>
        <v>0</v>
      </c>
      <c r="O13" s="67">
        <f t="shared" si="0"/>
        <v>0</v>
      </c>
      <c r="P13" s="29"/>
      <c r="Q13" s="29"/>
      <c r="R13" s="30">
        <f>SUM(P13:Q13)</f>
        <v>0</v>
      </c>
      <c r="S13" s="30">
        <f t="shared" si="5"/>
        <v>0</v>
      </c>
    </row>
    <row r="14" spans="1:19" ht="30" customHeight="1" thickBot="1" x14ac:dyDescent="0.2">
      <c r="A14" s="122" t="s">
        <v>19</v>
      </c>
      <c r="B14" s="83"/>
      <c r="C14" s="83"/>
      <c r="D14" s="83"/>
      <c r="E14" s="83"/>
      <c r="F14" s="83"/>
      <c r="G14" s="83"/>
      <c r="H14" s="83"/>
      <c r="I14" s="53">
        <f t="shared" ref="I14:O14" si="8">SUM(I6:I13)</f>
        <v>0</v>
      </c>
      <c r="J14" s="53">
        <f t="shared" si="8"/>
        <v>0</v>
      </c>
      <c r="K14" s="54">
        <f t="shared" si="8"/>
        <v>0</v>
      </c>
      <c r="L14" s="55">
        <f t="shared" si="8"/>
        <v>0</v>
      </c>
      <c r="M14" s="56">
        <f t="shared" si="8"/>
        <v>0</v>
      </c>
      <c r="N14" s="57">
        <f t="shared" si="8"/>
        <v>0</v>
      </c>
      <c r="O14" s="58">
        <f t="shared" si="8"/>
        <v>0</v>
      </c>
      <c r="P14" s="3"/>
      <c r="Q14" s="3"/>
      <c r="R14" s="3"/>
    </row>
    <row r="15" spans="1:19" ht="17.45" customHeight="1" x14ac:dyDescent="0.15">
      <c r="B15" s="84" t="s">
        <v>30</v>
      </c>
      <c r="C15" s="84"/>
      <c r="D15" s="84"/>
      <c r="E15" s="84"/>
      <c r="F15" s="84"/>
      <c r="G15" s="84"/>
      <c r="H15" s="84"/>
      <c r="I15" s="84"/>
      <c r="J15" s="84"/>
      <c r="K15" s="84"/>
      <c r="L15" s="84"/>
      <c r="M15" s="84"/>
      <c r="N15" s="84"/>
      <c r="O15" s="84"/>
      <c r="P15" s="3"/>
      <c r="Q15" s="3"/>
      <c r="R15" s="3"/>
    </row>
    <row r="16" spans="1:19" ht="17.45" customHeight="1" x14ac:dyDescent="0.15">
      <c r="B16" s="84" t="s">
        <v>31</v>
      </c>
      <c r="C16" s="84"/>
      <c r="D16" s="84"/>
      <c r="E16" s="84"/>
      <c r="F16" s="84"/>
      <c r="G16" s="84"/>
      <c r="H16" s="84"/>
      <c r="I16" s="84"/>
      <c r="J16" s="84"/>
      <c r="K16" s="84"/>
      <c r="L16" s="84"/>
      <c r="M16" s="84"/>
      <c r="N16" s="84"/>
      <c r="O16" s="84"/>
      <c r="P16" s="3"/>
      <c r="Q16" s="3"/>
      <c r="R16" s="3"/>
    </row>
    <row r="17" spans="2:18" ht="17.45" customHeight="1" x14ac:dyDescent="0.15">
      <c r="B17" s="84" t="s">
        <v>48</v>
      </c>
      <c r="C17" s="84"/>
      <c r="D17" s="84"/>
      <c r="E17" s="84"/>
      <c r="F17" s="84"/>
      <c r="G17" s="84"/>
      <c r="H17" s="84"/>
      <c r="I17" s="84"/>
      <c r="J17" s="84"/>
      <c r="K17" s="84"/>
      <c r="L17" s="84"/>
      <c r="M17" s="84"/>
      <c r="N17" s="84"/>
      <c r="O17" s="84"/>
      <c r="P17" s="3"/>
      <c r="Q17" s="3"/>
      <c r="R17" s="3"/>
    </row>
    <row r="18" spans="2:18" ht="17.45" customHeight="1" x14ac:dyDescent="0.15">
      <c r="B18" s="84" t="s">
        <v>32</v>
      </c>
      <c r="C18" s="84"/>
      <c r="D18" s="84"/>
      <c r="E18" s="84"/>
      <c r="F18" s="84"/>
      <c r="G18" s="84"/>
      <c r="H18" s="84"/>
      <c r="I18" s="84"/>
      <c r="J18" s="84"/>
      <c r="K18" s="84"/>
      <c r="L18" s="84"/>
      <c r="M18" s="84"/>
      <c r="N18" s="84"/>
      <c r="O18" s="84"/>
      <c r="P18" s="3"/>
      <c r="Q18" s="3"/>
      <c r="R18" s="3"/>
    </row>
    <row r="19" spans="2:18" ht="17.45" customHeight="1" x14ac:dyDescent="0.15">
      <c r="B19" s="81" t="s">
        <v>47</v>
      </c>
      <c r="C19" s="81"/>
      <c r="D19" s="81"/>
      <c r="E19" s="81"/>
      <c r="F19" s="81"/>
      <c r="G19" s="81"/>
      <c r="H19" s="81"/>
      <c r="I19" s="81"/>
      <c r="J19" s="81"/>
      <c r="K19" s="81"/>
      <c r="L19" s="81"/>
      <c r="M19" s="81"/>
      <c r="N19" s="81"/>
      <c r="O19" s="81"/>
      <c r="P19" s="3"/>
      <c r="Q19" s="3"/>
      <c r="R19" s="3"/>
    </row>
    <row r="20" spans="2:18" ht="17.25" customHeight="1" x14ac:dyDescent="0.15">
      <c r="B20" s="81" t="s">
        <v>33</v>
      </c>
      <c r="C20" s="81"/>
      <c r="D20" s="81"/>
      <c r="E20" s="81"/>
      <c r="F20" s="81"/>
      <c r="G20" s="81"/>
      <c r="H20" s="81"/>
      <c r="I20" s="81"/>
      <c r="J20" s="81"/>
      <c r="K20" s="81"/>
      <c r="L20" s="81"/>
      <c r="M20" s="81"/>
      <c r="N20" s="81"/>
      <c r="O20" s="81"/>
      <c r="P20" s="3"/>
      <c r="Q20" s="3"/>
      <c r="R20" s="3"/>
    </row>
    <row r="21" spans="2:18" x14ac:dyDescent="0.15">
      <c r="P21" s="3"/>
      <c r="Q21" s="3"/>
      <c r="R21" s="3"/>
    </row>
    <row r="22" spans="2:18" x14ac:dyDescent="0.15">
      <c r="P22" s="3"/>
      <c r="Q22" s="3"/>
      <c r="R22" s="3"/>
    </row>
    <row r="23" spans="2:18" x14ac:dyDescent="0.15">
      <c r="P23" s="3"/>
      <c r="Q23" s="3"/>
      <c r="R23" s="3"/>
    </row>
    <row r="24" spans="2:18" x14ac:dyDescent="0.15">
      <c r="P24" s="3"/>
      <c r="Q24" s="3"/>
      <c r="R24" s="3"/>
    </row>
    <row r="25" spans="2:18" x14ac:dyDescent="0.15">
      <c r="P25" s="3"/>
      <c r="Q25" s="3"/>
      <c r="R25" s="3"/>
    </row>
    <row r="26" spans="2:18" x14ac:dyDescent="0.15">
      <c r="P26" s="3"/>
      <c r="Q26" s="3"/>
      <c r="R26" s="3"/>
    </row>
    <row r="27" spans="2:18" x14ac:dyDescent="0.15">
      <c r="P27" s="3"/>
      <c r="Q27" s="3"/>
      <c r="R27" s="3"/>
    </row>
    <row r="28" spans="2:18" x14ac:dyDescent="0.15">
      <c r="P28" s="3"/>
      <c r="Q28" s="3"/>
      <c r="R28" s="3"/>
    </row>
    <row r="29" spans="2:18" x14ac:dyDescent="0.15">
      <c r="P29" s="3"/>
      <c r="Q29" s="3"/>
      <c r="R29" s="3"/>
    </row>
    <row r="30" spans="2:18" x14ac:dyDescent="0.15">
      <c r="P30" s="3"/>
      <c r="Q30" s="3"/>
      <c r="R30" s="3"/>
    </row>
    <row r="31" spans="2:18" x14ac:dyDescent="0.15">
      <c r="P31" s="3"/>
      <c r="Q31" s="3"/>
      <c r="R31" s="3"/>
    </row>
    <row r="32" spans="2:18" x14ac:dyDescent="0.15">
      <c r="P32" s="3"/>
      <c r="Q32" s="3"/>
      <c r="R32" s="3"/>
    </row>
    <row r="33" s="3" customFormat="1" x14ac:dyDescent="0.15"/>
    <row r="34" s="3" customFormat="1" x14ac:dyDescent="0.15"/>
    <row r="35" s="3" customFormat="1" x14ac:dyDescent="0.15"/>
    <row r="36" s="3" customFormat="1" x14ac:dyDescent="0.15"/>
    <row r="37" s="3" customFormat="1" x14ac:dyDescent="0.15"/>
    <row r="38" s="3" customFormat="1" x14ac:dyDescent="0.15"/>
    <row r="39" s="3" customFormat="1" x14ac:dyDescent="0.15"/>
    <row r="40" s="3" customFormat="1" x14ac:dyDescent="0.15"/>
    <row r="41" s="3" customFormat="1" x14ac:dyDescent="0.15"/>
    <row r="42" s="3" customFormat="1" x14ac:dyDescent="0.15"/>
    <row r="43" s="3" customFormat="1" x14ac:dyDescent="0.15"/>
    <row r="44" s="3" customFormat="1" x14ac:dyDescent="0.15"/>
    <row r="45" s="3" customFormat="1" x14ac:dyDescent="0.15"/>
    <row r="46" s="3" customFormat="1" x14ac:dyDescent="0.15"/>
    <row r="47" s="3" customFormat="1" x14ac:dyDescent="0.15"/>
    <row r="48" s="3" customFormat="1" x14ac:dyDescent="0.15"/>
    <row r="49" s="3" customFormat="1" x14ac:dyDescent="0.15"/>
    <row r="50" s="3" customFormat="1" x14ac:dyDescent="0.15"/>
    <row r="51" s="3" customFormat="1" x14ac:dyDescent="0.15"/>
    <row r="52" s="3" customFormat="1" x14ac:dyDescent="0.15"/>
    <row r="53" s="3" customFormat="1" x14ac:dyDescent="0.15"/>
    <row r="54" s="3" customFormat="1" x14ac:dyDescent="0.15"/>
    <row r="55" s="3" customFormat="1" x14ac:dyDescent="0.15"/>
    <row r="56" s="3" customFormat="1" x14ac:dyDescent="0.15"/>
    <row r="57" s="3" customFormat="1" x14ac:dyDescent="0.15"/>
    <row r="58" s="3" customFormat="1" x14ac:dyDescent="0.15"/>
    <row r="59" s="3" customFormat="1" x14ac:dyDescent="0.15"/>
    <row r="60" s="3" customFormat="1" x14ac:dyDescent="0.15"/>
    <row r="61" s="3" customFormat="1" x14ac:dyDescent="0.15"/>
    <row r="62" s="3" customFormat="1" x14ac:dyDescent="0.15"/>
    <row r="63" s="3" customFormat="1" x14ac:dyDescent="0.15"/>
    <row r="64" s="3" customFormat="1" x14ac:dyDescent="0.15"/>
    <row r="65" s="3" customFormat="1" x14ac:dyDescent="0.15"/>
    <row r="66" s="3" customFormat="1" x14ac:dyDescent="0.15"/>
    <row r="67" s="3" customFormat="1" x14ac:dyDescent="0.15"/>
    <row r="68" s="3" customFormat="1" x14ac:dyDescent="0.15"/>
    <row r="69" s="3" customFormat="1" x14ac:dyDescent="0.15"/>
    <row r="70" s="3" customFormat="1" x14ac:dyDescent="0.15"/>
    <row r="71" s="3" customFormat="1" x14ac:dyDescent="0.15"/>
    <row r="72" s="3" customFormat="1" x14ac:dyDescent="0.15"/>
    <row r="73" s="3" customFormat="1" x14ac:dyDescent="0.15"/>
    <row r="74" s="3" customFormat="1" x14ac:dyDescent="0.15"/>
    <row r="75" s="3" customFormat="1" x14ac:dyDescent="0.15"/>
    <row r="76" s="3" customFormat="1" x14ac:dyDescent="0.15"/>
    <row r="77" s="3" customFormat="1" x14ac:dyDescent="0.15"/>
    <row r="78" s="3" customFormat="1" x14ac:dyDescent="0.15"/>
    <row r="79" s="3" customFormat="1" x14ac:dyDescent="0.15"/>
    <row r="80" s="3" customFormat="1" x14ac:dyDescent="0.15"/>
    <row r="81" s="3" customFormat="1" x14ac:dyDescent="0.15"/>
    <row r="82" s="3" customFormat="1" x14ac:dyDescent="0.15"/>
    <row r="83" s="3" customFormat="1" x14ac:dyDescent="0.15"/>
    <row r="84" s="3" customFormat="1" x14ac:dyDescent="0.15"/>
    <row r="85" s="3" customFormat="1" x14ac:dyDescent="0.15"/>
    <row r="86" s="3" customFormat="1" x14ac:dyDescent="0.15"/>
    <row r="87" s="3" customFormat="1" x14ac:dyDescent="0.15"/>
    <row r="88" s="3" customFormat="1" x14ac:dyDescent="0.15"/>
    <row r="89" s="3" customFormat="1" x14ac:dyDescent="0.15"/>
    <row r="90" s="3" customFormat="1" x14ac:dyDescent="0.15"/>
  </sheetData>
  <mergeCells count="24">
    <mergeCell ref="B20:O20"/>
    <mergeCell ref="A14:H14"/>
    <mergeCell ref="B15:O15"/>
    <mergeCell ref="B16:O16"/>
    <mergeCell ref="B17:O17"/>
    <mergeCell ref="B18:O18"/>
    <mergeCell ref="B19:O19"/>
    <mergeCell ref="P4:S4"/>
    <mergeCell ref="H4:H5"/>
    <mergeCell ref="I4:I5"/>
    <mergeCell ref="J4:J5"/>
    <mergeCell ref="K4:K5"/>
    <mergeCell ref="L4:M4"/>
    <mergeCell ref="N4:O4"/>
    <mergeCell ref="A2:O2"/>
    <mergeCell ref="K3:L3"/>
    <mergeCell ref="M3:O3"/>
    <mergeCell ref="A4:A5"/>
    <mergeCell ref="B4:B5"/>
    <mergeCell ref="C4:C5"/>
    <mergeCell ref="D4:D5"/>
    <mergeCell ref="E4:E5"/>
    <mergeCell ref="F4:F5"/>
    <mergeCell ref="G4:G5"/>
  </mergeCells>
  <phoneticPr fontId="7"/>
  <dataValidations count="1">
    <dataValidation type="list" allowBlank="1" showInputMessage="1" showErrorMessage="1" sqref="H6:H13" xr:uid="{1BD918CC-743C-4C87-ADA8-F2F3E3A28778}">
      <formula1>"往復,　　,片道"</formula1>
    </dataValidation>
  </dataValidations>
  <printOptions horizontalCentered="1"/>
  <pageMargins left="0.11811023622047245" right="0.11811023622047245" top="0.35433070866141736" bottom="0.35433070866141736" header="0" footer="0"/>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旅費内訳表 (記入例)</vt:lpstr>
      <vt:lpstr>旅費内訳表 (入力用)</vt:lpstr>
      <vt:lpstr>'旅費内訳表 (記入例)'!Print_Area</vt:lpstr>
      <vt:lpstr>'旅費内訳表 (入力用)'!Print_Area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josei</dc:creator>
  <cp:lastModifiedBy>iwamoto</cp:lastModifiedBy>
  <cp:lastPrinted>2025-10-06T01:35:00Z</cp:lastPrinted>
  <dcterms:created xsi:type="dcterms:W3CDTF">2025-04-24T07:17:37Z</dcterms:created>
  <dcterms:modified xsi:type="dcterms:W3CDTF">2026-10-02T02:04:53Z</dcterms:modified>
</cp:coreProperties>
</file>